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akafsv\LGWAN\LG財政係\吉竹\HP\●財政状況資料集\"/>
    </mc:Choice>
  </mc:AlternateContent>
  <xr:revisionPtr revIDLastSave="0" documentId="13_ncr:1_{CDB0DD30-A0BA-4AE6-9305-F8B03CD8AF62}" xr6:coauthVersionLast="44" xr6:coauthVersionMax="44" xr10:uidLastSave="{00000000-0000-0000-0000-000000000000}"/>
  <workbookProtection workbookPassword="CC05" lockStructure="1"/>
  <bookViews>
    <workbookView xWindow="-120" yWindow="-120" windowWidth="20730" windowHeight="1131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AM34" i="9"/>
  <c r="C34" i="9"/>
  <c r="C35"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<sst xmlns="http://schemas.openxmlformats.org/spreadsheetml/2006/main" count="1075" uniqueCount="557">
  <si>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</si>
  <si>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</si>
  <si>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</si>
  <si>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</si>
  <si>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</si>
  <si>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</si>
  <si>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</si>
  <si>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</si>
  <si>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</si>
  <si>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</si>
  <si>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</si>
  <si>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</si>
  <si>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</si>
  <si>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</si>
  <si>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</si>
  <si>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</si>
  <si>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</si>
  <si>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</si>
  <si>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</si>
  <si>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</si>
  <si>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</si>
  <si>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</si>
  <si>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</si>
  <si>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</si>
  <si>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</si>
  <si>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</si>
  <si>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</si>
  <si>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</si>
  <si>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</si>
  <si>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</si>
  <si>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</si>
  <si>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</si>
  <si>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</si>
  <si>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</si>
  <si>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</si>
  <si>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</si>
  <si>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</si>
  <si>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</si>
  <si>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</si>
  <si>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</si>
  <si>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</si>
  <si>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</si>
  <si>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</si>
  <si>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</si>
  <si>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</si>
  <si>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</si>
  <si>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</si>
  <si>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</si>
  <si>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</si>
  <si>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</si>
  <si>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</si>
  <si>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</si>
  <si>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</si>
  <si>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</si>
  <si>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</si>
  <si>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</si>
  <si>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</si>
  <si>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</si>
  <si>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</si>
  <si>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</si>
  <si>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</si>
  <si>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</si>
  <si>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</si>
  <si>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</si>
  <si>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</si>
  <si>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</si>
  <si>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</si>
  <si>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</si>
  <si>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</si>
  <si>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</si>
  <si>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</si>
  <si>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</si>
  <si>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</si>
  <si>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</si>
  <si>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</si>
  <si>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</si>
  <si>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</si>
  <si>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</si>
  <si>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</si>
  <si>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</si>
  <si>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</si>
  <si>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</si>
  <si>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</si>
  <si>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</si>
  <si>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</si>
  <si>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</si>
  <si>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</si>
  <si>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</si>
  <si>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</si>
  <si>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</si>
  <si>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</si>
  <si>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</si>
  <si>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</si>
  <si>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</si>
  <si>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</si>
  <si>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</si>
  <si>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</si>
  <si>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</si>
  <si>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</si>
  <si>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</si>
  <si>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</si>
  <si>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</si>
  <si>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</si>
  <si>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</si>
  <si>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</si>
  <si>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</si>
  <si>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</si>
  <si>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</si>
  <si>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</si>
  <si>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</si>
  <si>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</si>
  <si>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</si>
  <si>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</si>
  <si>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</si>
  <si>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</si>
  <si>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</si>
  <si>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</si>
  <si>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</si>
  <si>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</si>
  <si>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</si>
  <si>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</si>
  <si>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</si>
  <si>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</si>
  <si>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</si>
  <si>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</si>
  <si>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</si>
  <si>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</si>
  <si>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</si>
  <si>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</si>
  <si>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</si>
  <si>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</si>
  <si>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</si>
  <si>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</si>
  <si>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</si>
  <si>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</si>
  <si>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</si>
  <si>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</si>
  <si>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</si>
  <si>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</si>
  <si>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</si>
  <si>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</si>
  <si>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</si>
  <si>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</si>
  <si>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</si>
  <si>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</si>
  <si>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</si>
  <si>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</si>
  <si>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</si>
  <si>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</si>
  <si>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</si>
  <si>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</si>
  <si>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</si>
  <si>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</si>
  <si>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</si>
  <si>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</si>
  <si>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</si>
  <si>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</si>
  <si>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</si>
  <si>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</si>
  <si>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</si>
  <si>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</si>
  <si>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</si>
  <si>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</si>
  <si>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</si>
  <si>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</si>
  <si>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</si>
  <si>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</si>
  <si>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</si>
  <si>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</si>
  <si>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</si>
  <si>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</si>
  <si>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</si>
  <si>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</si>
  <si>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</si>
  <si>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</si>
  <si>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</si>
  <si>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</si>
  <si>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</si>
  <si>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</si>
  <si>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</si>
  <si>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</si>
  <si>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</si>
  <si>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</si>
  <si>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</si>
  <si>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</si>
  <si>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</si>
  <si>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</si>
  <si>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</si>
  <si>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</si>
  <si>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</si>
  <si>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</si>
  <si>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</si>
  <si>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</si>
  <si>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</si>
  <si>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</si>
  <si>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福岡県赤村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</si>
  <si>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</si>
  <si>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</si>
  <si>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</si>
  <si>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</si>
  <si>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</si>
  <si>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</si>
  <si>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</si>
  <si>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</si>
  <si>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</si>
  <si>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</si>
  <si>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</si>
  <si>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</si>
  <si>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</si>
  <si>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</si>
  <si>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</si>
  <si>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</si>
  <si>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</si>
  <si>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</si>
  <si>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</si>
  <si>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</si>
  <si>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</si>
  <si>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</si>
  <si>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</si>
  <si>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</si>
  <si>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</si>
  <si>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</si>
  <si>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</si>
  <si>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</si>
  <si>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</si>
  <si>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</si>
  <si>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</si>
  <si>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</si>
  <si>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</si>
  <si>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</si>
  <si>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</si>
  <si>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</si>
  <si>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</si>
  <si>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</si>
  <si>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</si>
  <si>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</si>
  <si>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</si>
  <si>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</si>
  <si>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</si>
  <si>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</si>
  <si>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</si>
  <si>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</si>
  <si>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</si>
  <si>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</si>
  <si>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</si>
  <si>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</si>
  <si>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</si>
  <si>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</si>
  <si>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</si>
  <si>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</si>
  <si>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</si>
  <si>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</si>
  <si>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</si>
  <si>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</si>
  <si>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</si>
  <si>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</si>
  <si>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</si>
  <si>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</si>
  <si>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</si>
  <si>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</si>
  <si>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</si>
  <si>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</si>
  <si>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</si>
  <si>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</si>
  <si>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</si>
  <si>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</si>
  <si>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</si>
  <si>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</si>
  <si>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</si>
  <si>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</si>
  <si>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</si>
  <si>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</si>
  <si>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</si>
  <si>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</si>
  <si>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</si>
  <si>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</si>
  <si>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</si>
  <si>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</si>
  <si>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</si>
  <si>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</si>
  <si>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</si>
  <si>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</si>
  <si>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</si>
  <si>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</si>
  <si>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</si>
  <si>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</si>
  <si>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</si>
  <si>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</si>
  <si>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</si>
  <si>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</si>
  <si>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</si>
  <si>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</si>
  <si>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</si>
  <si>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</si>
  <si>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</si>
  <si>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</si>
  <si>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</si>
  <si>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</si>
  <si>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</si>
  <si>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</si>
  <si>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</si>
  <si>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</si>
  <si>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</si>
  <si>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</si>
  <si>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</si>
  <si>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</si>
  <si>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</si>
  <si>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</si>
  <si>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</si>
  <si>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</si>
  <si>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</si>
  <si>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</si>
  <si>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</si>
  <si>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</si>
  <si>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</si>
  <si>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</si>
  <si>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</si>
  <si>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</si>
  <si>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</si>
  <si>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</si>
  <si>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</si>
  <si>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</si>
  <si>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</si>
  <si>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</si>
  <si>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</si>
  <si>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</si>
  <si>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</si>
  <si>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</si>
  <si>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</si>
  <si>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</si>
  <si>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</si>
  <si>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</si>
  <si>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</si>
  <si>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</si>
  <si>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</si>
  <si>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</si>
  <si>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</si>
  <si>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</si>
  <si>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</si>
  <si>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</si>
  <si>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</si>
  <si>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</si>
  <si>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</si>
  <si>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</si>
  <si>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</si>
  <si>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福岡県赤村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</si>
  <si>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</si>
  <si>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</si>
  <si>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</si>
  <si>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</si>
  <si>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</si>
  <si>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</si>
  <si>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</si>
  <si>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</si>
  <si>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</si>
  <si>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</si>
  <si>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</si>
  <si>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</si>
  <si>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</si>
  <si>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</si>
  <si>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</si>
  <si>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</si>
  <si>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</si>
  <si>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</si>
  <si>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</si>
  <si>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</si>
  <si>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</si>
  <si>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</si>
  <si>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</si>
  <si>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</si>
  <si>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</si>
  <si>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</si>
  <si>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</si>
  <si>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</si>
  <si>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</si>
  <si>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</si>
  <si>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</si>
  <si>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</si>
  <si>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</si>
  <si>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</si>
  <si>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</si>
  <si>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</si>
  <si>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</si>
  <si>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</si>
  <si>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</si>
  <si>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</si>
  <si>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</si>
  <si>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</si>
  <si>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</si>
  <si>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</si>
  <si>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</si>
  <si>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</si>
  <si>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</si>
  <si>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</si>
  <si>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</si>
  <si>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</si>
  <si>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</si>
  <si>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</si>
  <si>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</si>
  <si>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</si>
  <si>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</si>
  <si>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</si>
  <si>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</si>
  <si>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</si>
  <si>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</si>
  <si>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</si>
  <si>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</si>
  <si>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</si>
  <si>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</si>
  <si>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</si>
  <si>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</si>
  <si>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</si>
  <si>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</si>
  <si>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</si>
  <si>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</si>
  <si>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</si>
  <si>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</si>
  <si>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</si>
  <si>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</si>
  <si>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</si>
  <si>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</si>
  <si>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</si>
  <si>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</si>
  <si>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</si>
  <si>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</si>
  <si>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</si>
  <si>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</si>
  <si>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</si>
  <si>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</si>
  <si>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</si>
  <si>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</si>
  <si>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</si>
  <si>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</si>
  <si>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</si>
  <si>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</si>
  <si>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</si>
  <si>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</si>
  <si>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</si>
  <si>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</si>
  <si>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</si>
  <si>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</si>
  <si>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</si>
  <si>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</si>
  <si>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</si>
  <si>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</si>
  <si>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</si>
  <si>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</si>
  <si>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</si>
  <si>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</si>
  <si>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</si>
  <si>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</si>
  <si>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</si>
  <si>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</si>
  <si>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</si>
  <si>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</si>
  <si>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</si>
  <si>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</si>
  <si>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</si>
  <si>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</si>
  <si>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</si>
  <si>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</si>
  <si>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</si>
  <si>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</si>
  <si>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</si>
  <si>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</si>
  <si>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</si>
  <si>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</si>
  <si>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</si>
  <si>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</si>
  <si>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</si>
  <si>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</si>
  <si>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</si>
  <si>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</si>
  <si>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</si>
  <si>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</si>
  <si>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</si>
  <si>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</si>
  <si>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</si>
  <si>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</si>
  <si>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</si>
  <si>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</si>
  <si>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</si>
  <si>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</si>
  <si>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</si>
  <si>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</si>
  <si>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</si>
  <si>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</si>
  <si>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</si>
  <si>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</si>
  <si>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</si>
  <si>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</si>
  <si>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</si>
  <si>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</si>
  <si>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</si>
  <si>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</si>
  <si>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</si>
  <si>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</si>
  <si>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</si>
  <si>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</si>
  <si>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</si>
  <si>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</si>
  <si>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</si>
  <si>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</si>
  <si>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</si>
  <si>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</si>
  <si>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</si>
  <si>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</si>
  <si>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</si>
  <si>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</si>
  <si>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</si>
  <si>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</si>
  <si>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</si>
  <si>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</si>
  <si>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</si>
  <si>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</si>
  <si>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</si>
  <si>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</si>
  <si>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0.22</t>
  </si>
  <si>
    <t>住宅新築資金等貸付事業特別会計</t>
  </si>
  <si>
    <t>▲ 3.68</t>
  </si>
  <si>
    <t>▲ 3.39</t>
  </si>
  <si>
    <t>▲ 3.08</t>
  </si>
  <si>
    <t>▲ 2.98</t>
  </si>
  <si>
    <t>▲ 2.71</t>
  </si>
  <si>
    <t>一般会計</t>
  </si>
  <si>
    <t>簡易水道特別会計</t>
  </si>
  <si>
    <t>後期高齢者特別会計</t>
  </si>
  <si>
    <t>国民健康保険特別会計</t>
  </si>
  <si>
    <t>その他会計（赤字）</t>
  </si>
  <si>
    <t>その他会計（黒字）</t>
  </si>
  <si>
    <t>-</t>
    <phoneticPr fontId="2"/>
  </si>
  <si>
    <t>-</t>
    <phoneticPr fontId="2"/>
  </si>
  <si>
    <t>-</t>
    <phoneticPr fontId="2"/>
  </si>
  <si>
    <t>-</t>
    <phoneticPr fontId="2"/>
  </si>
  <si>
    <t>福岡県市町村消防団員公務災害補償組合（一般会計）</t>
    <rPh sb="0" eb="2">
      <t>フクオカ</t>
    </rPh>
    <rPh sb="2" eb="3">
      <t>ケン</t>
    </rPh>
    <rPh sb="3" eb="6">
      <t>シチョウソン</t>
    </rPh>
    <rPh sb="6" eb="9">
      <t>ショウボウダン</t>
    </rPh>
    <rPh sb="9" eb="10">
      <t>イン</t>
    </rPh>
    <rPh sb="10" eb="12">
      <t>コウム</t>
    </rPh>
    <rPh sb="12" eb="14">
      <t>サイガイ</t>
    </rPh>
    <rPh sb="14" eb="16">
      <t>ホショウ</t>
    </rPh>
    <rPh sb="16" eb="18">
      <t>クミアイ</t>
    </rPh>
    <rPh sb="19" eb="21">
      <t>イッパン</t>
    </rPh>
    <rPh sb="21" eb="23">
      <t>カイケイ</t>
    </rPh>
    <phoneticPr fontId="2"/>
  </si>
  <si>
    <t>福岡県市町村職員退職手当組合（一般会計）</t>
    <rPh sb="0" eb="2">
      <t>フクオカ</t>
    </rPh>
    <rPh sb="2" eb="3">
      <t>ケン</t>
    </rPh>
    <rPh sb="3" eb="6">
      <t>シチョウソン</t>
    </rPh>
    <rPh sb="6" eb="8">
      <t>ショクイン</t>
    </rPh>
    <rPh sb="8" eb="10">
      <t>タイショク</t>
    </rPh>
    <rPh sb="10" eb="12">
      <t>テアテ</t>
    </rPh>
    <rPh sb="12" eb="14">
      <t>クミアイ</t>
    </rPh>
    <phoneticPr fontId="2"/>
  </si>
  <si>
    <t>福岡県自治会館管理組合（一般会計）</t>
    <rPh sb="0" eb="2">
      <t>フクオカ</t>
    </rPh>
    <rPh sb="2" eb="3">
      <t>ケン</t>
    </rPh>
    <rPh sb="3" eb="5">
      <t>ジチ</t>
    </rPh>
    <rPh sb="5" eb="7">
      <t>カイカン</t>
    </rPh>
    <rPh sb="7" eb="9">
      <t>カンリ</t>
    </rPh>
    <rPh sb="9" eb="11">
      <t>クミアイ</t>
    </rPh>
    <phoneticPr fontId="2"/>
  </si>
  <si>
    <t>福岡県田川地区消防組合（一般会計）</t>
    <rPh sb="0" eb="2">
      <t>フクオカ</t>
    </rPh>
    <rPh sb="2" eb="3">
      <t>ケン</t>
    </rPh>
    <rPh sb="3" eb="5">
      <t>タガワ</t>
    </rPh>
    <rPh sb="5" eb="7">
      <t>チク</t>
    </rPh>
    <rPh sb="7" eb="9">
      <t>ショウボウ</t>
    </rPh>
    <rPh sb="9" eb="11">
      <t>クミアイ</t>
    </rPh>
    <phoneticPr fontId="2"/>
  </si>
  <si>
    <t>田川郡東部環境衛生施設組合（一般会計）</t>
    <rPh sb="0" eb="3">
      <t>タガワグン</t>
    </rPh>
    <rPh sb="3" eb="5">
      <t>トウブ</t>
    </rPh>
    <rPh sb="5" eb="7">
      <t>カンキョウ</t>
    </rPh>
    <rPh sb="7" eb="9">
      <t>エイセイ</t>
    </rPh>
    <rPh sb="9" eb="11">
      <t>シセツ</t>
    </rPh>
    <rPh sb="11" eb="13">
      <t>クミアイ</t>
    </rPh>
    <phoneticPr fontId="2"/>
  </si>
  <si>
    <t>田川地区斎場組合（一般会計）</t>
    <rPh sb="0" eb="2">
      <t>タガワ</t>
    </rPh>
    <rPh sb="2" eb="4">
      <t>チク</t>
    </rPh>
    <rPh sb="4" eb="6">
      <t>サイジョウ</t>
    </rPh>
    <rPh sb="6" eb="8">
      <t>クミアイ</t>
    </rPh>
    <phoneticPr fontId="2"/>
  </si>
  <si>
    <t>福岡県自治振興組合（一般会計）</t>
    <rPh sb="0" eb="2">
      <t>フクオカ</t>
    </rPh>
    <rPh sb="2" eb="3">
      <t>ケン</t>
    </rPh>
    <rPh sb="3" eb="5">
      <t>ジチ</t>
    </rPh>
    <rPh sb="5" eb="7">
      <t>シンコウ</t>
    </rPh>
    <rPh sb="7" eb="9">
      <t>クミアイ</t>
    </rPh>
    <phoneticPr fontId="2"/>
  </si>
  <si>
    <t>福岡県介護保険広域連合（一般会計）</t>
    <rPh sb="0" eb="2">
      <t>フクオカ</t>
    </rPh>
    <rPh sb="2" eb="3">
      <t>ケン</t>
    </rPh>
    <rPh sb="3" eb="5">
      <t>カイゴ</t>
    </rPh>
    <rPh sb="5" eb="7">
      <t>ホケン</t>
    </rPh>
    <rPh sb="7" eb="9">
      <t>コウイキ</t>
    </rPh>
    <rPh sb="9" eb="11">
      <t>レンゴウ</t>
    </rPh>
    <phoneticPr fontId="2"/>
  </si>
  <si>
    <t>福岡県後期高齢者医療広域連合（一般会計）</t>
    <rPh sb="0" eb="2">
      <t>フクオカ</t>
    </rPh>
    <rPh sb="2" eb="3">
      <t>ケン</t>
    </rPh>
    <rPh sb="3" eb="5">
      <t>コウキ</t>
    </rPh>
    <rPh sb="5" eb="7">
      <t>コウレイ</t>
    </rPh>
    <rPh sb="7" eb="8">
      <t>シャ</t>
    </rPh>
    <rPh sb="8" eb="10">
      <t>イリョウ</t>
    </rPh>
    <rPh sb="10" eb="12">
      <t>コウイキ</t>
    </rPh>
    <rPh sb="12" eb="14">
      <t>レンゴウ</t>
    </rPh>
    <phoneticPr fontId="2"/>
  </si>
  <si>
    <t>福岡県市町村職員退職手当組合（基金特別会計）</t>
    <rPh sb="0" eb="2">
      <t>フクオカ</t>
    </rPh>
    <rPh sb="2" eb="3">
      <t>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</si>
  <si>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福岡県自治振興組合（公文書館事業特別会計）</t>
    <rPh sb="0" eb="2">
      <t>フクオカ</t>
    </rPh>
    <rPh sb="2" eb="3">
      <t>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</si>
  <si>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</si>
  <si>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</si>
  <si>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</si>
  <si>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</si>
  <si>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t>
    <phoneticPr fontId="2"/>
  </si>
  <si>
    <t>源じいの森</t>
    <rPh sb="0" eb="1">
      <t>ゲン</t>
    </rPh>
    <rPh sb="4" eb="5">
      <t>モリ</t>
    </rPh>
    <phoneticPr fontId="2"/>
  </si>
  <si>
    <t>赤村土地開発公社</t>
    <rPh sb="0" eb="2">
      <t>アカムラ</t>
    </rPh>
    <rPh sb="2" eb="4">
      <t>トチ</t>
    </rPh>
    <rPh sb="4" eb="6">
      <t>カイハツ</t>
    </rPh>
    <rPh sb="6" eb="8">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</si>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</sst>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extLst>
            <c:ext xmlns:c16="http://schemas.microsoft.com/office/drawing/2014/chart" uri="{C3380CC4-5D6E-409C-BE32-E72D297353CC}">
              <c16:uniqueId val="{00000000-662E-424B-A665-4315FCD513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158762</c:v>
                </c:pt>
                <c:pt idx="1">
                  <c:v>155058</c:v>
                </c:pt>
                <c:pt idx="2">
                  <c:v>237796</c:v>
                </c:pt>
                <c:pt idx="3">
                  <c:v>85393</c:v>
                </c:pt>
                <c:pt idx="4">
                  <c:v>166621</c:v>
                </c:pt>
              </c:numCache>
            </c:numRef>
          </c:val>
          <c:smooth val="0"/>
          <c:extLst>
            <c:ext xmlns:c16="http://schemas.microsoft.com/office/drawing/2014/chart" uri="{C3380CC4-5D6E-409C-BE32-E72D297353CC}">
              <c16:uniqueId val="{00000001-662E-424B-A665-4315FCD51329}"/>
            </c:ext>
          </c:extLst>
        </c:ser>
        <c:dLbls>
          <c:showLegendKey val="0"/>
          <c:showVal val="0"/>
          <c:showCatName val="0"/>
          <c:showSerName val="0"/>
          <c:showPercent val="0"/>
          <c:showBubbleSize val="0"/>
        </c:dLbls>
        <c:marker val="1"/>
        <c:smooth val="0"/>
        <c:axId val="52920320"/>
        <c:axId val="52921856"/>
      </c:lineChart>
      <c:catAx>
        <c:axId val="5292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21856"/>
        <c:crosses val="autoZero"/>
        <c:auto val="1"/>
        <c:lblAlgn val="ctr"/>
        <c:lblOffset val="100"/>
        <c:tickLblSkip val="1"/>
        <c:tickMarkSkip val="1"/>
        <c:noMultiLvlLbl val="0"/>
      </c:catAx>
      <c:valAx>
        <c:axId val="529218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2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2.0099999999999998</c:v>
                </c:pt>
                <c:pt idx="1">
                  <c:v>2.69</c:v>
                </c:pt>
                <c:pt idx="2">
                  <c:v>2.52</c:v>
                </c:pt>
                <c:pt idx="3">
                  <c:v>2.27</c:v>
                </c:pt>
                <c:pt idx="4">
                  <c:v>2.76</c:v>
                </c:pt>
              </c:numCache>
            </c:numRef>
          </c:val>
          <c:extLst>
            <c:ext xmlns:c16="http://schemas.microsoft.com/office/drawing/2014/chart" uri="{C3380CC4-5D6E-409C-BE32-E72D297353CC}">
              <c16:uniqueId val="{00000000-EDD6-4FCC-AF39-B34703744D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56.32</c:v>
                </c:pt>
                <c:pt idx="1">
                  <c:v>54.71</c:v>
                </c:pt>
                <c:pt idx="2">
                  <c:v>56.23</c:v>
                </c:pt>
                <c:pt idx="3">
                  <c:v>58.07</c:v>
                </c:pt>
                <c:pt idx="4">
                  <c:v>57.78</c:v>
                </c:pt>
              </c:numCache>
            </c:numRef>
          </c:val>
          <c:extLst>
            <c:ext xmlns:c16="http://schemas.microsoft.com/office/drawing/2014/chart" uri="{C3380CC4-5D6E-409C-BE32-E72D297353CC}">
              <c16:uniqueId val="{00000001-EDD6-4FCC-AF39-B34703744DE4}"/>
            </c:ext>
          </c:extLst>
        </c:ser>
        <c:dLbls>
          <c:showLegendKey val="0"/>
          <c:showVal val="0"/>
          <c:showCatName val="0"/>
          <c:showSerName val="0"/>
          <c:showPercent val="0"/>
          <c:showBubbleSize val="0"/>
        </c:dLbls>
        <c:gapWidth val="250"/>
        <c:overlap val="100"/>
        <c:axId val="100215040"/>
        <c:axId val="10022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0.94</c:v>
                </c:pt>
                <c:pt idx="1">
                  <c:v>9.9499999999999993</c:v>
                </c:pt>
                <c:pt idx="2">
                  <c:v>8.8000000000000007</c:v>
                </c:pt>
                <c:pt idx="3">
                  <c:v>-0.22</c:v>
                </c:pt>
                <c:pt idx="4">
                  <c:v>9.94</c:v>
                </c:pt>
              </c:numCache>
            </c:numRef>
          </c:val>
          <c:smooth val="0"/>
          <c:extLst>
            <c:ext xmlns:c16="http://schemas.microsoft.com/office/drawing/2014/chart" uri="{C3380CC4-5D6E-409C-BE32-E72D297353CC}">
              <c16:uniqueId val="{00000002-EDD6-4FCC-AF39-B34703744DE4}"/>
            </c:ext>
          </c:extLst>
        </c:ser>
        <c:dLbls>
          <c:showLegendKey val="0"/>
          <c:showVal val="0"/>
          <c:showCatName val="0"/>
          <c:showSerName val="0"/>
          <c:showPercent val="0"/>
          <c:showBubbleSize val="0"/>
        </c:dLbls>
        <c:marker val="1"/>
        <c:smooth val="0"/>
        <c:axId val="100215040"/>
        <c:axId val="100225408"/>
      </c:lineChart>
      <c:catAx>
        <c:axId val="1002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225408"/>
        <c:crosses val="autoZero"/>
        <c:auto val="1"/>
        <c:lblAlgn val="ctr"/>
        <c:lblOffset val="100"/>
        <c:tickLblSkip val="1"/>
        <c:tickMarkSkip val="1"/>
        <c:noMultiLvlLbl val="0"/>
      </c:catAx>
      <c:valAx>
        <c:axId val="10022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25-4A47-92CB-8DD4E51680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25-4A47-92CB-8DD4E51680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25-4A47-92CB-8DD4E51680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25-4A47-92CB-8DD4E51680B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325-4A47-92CB-8DD4E51680B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0.42</c:v>
                </c:pt>
                <c:pt idx="6">
                  <c:v>#N/A</c:v>
                </c:pt>
                <c:pt idx="7">
                  <c:v>0</c:v>
                </c:pt>
                <c:pt idx="8">
                  <c:v>#N/A</c:v>
                </c:pt>
                <c:pt idx="9">
                  <c:v>0</c:v>
                </c:pt>
              </c:numCache>
            </c:numRef>
          </c:val>
          <c:extLst>
            <c:ext xmlns:c16="http://schemas.microsoft.com/office/drawing/2014/chart" uri="{C3380CC4-5D6E-409C-BE32-E72D297353CC}">
              <c16:uniqueId val="{00000005-3325-4A47-92CB-8DD4E51680BD}"/>
            </c:ext>
          </c:extLst>
        </c:ser>
        <c:ser>
          <c:idx val="6"/>
          <c:order val="6"/>
          <c:tx>
            <c:strRef>
              <c:f>データシート!$A$33</c:f>
              <c:strCache>
                <c:ptCount val="1"/>
                <c:pt idx="0">
                  <c:v>後期高齢者特別会計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6-3325-4A47-92CB-8DD4E51680BD}"/>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0.33</c:v>
                </c:pt>
                <c:pt idx="2">
                  <c:v>#N/A</c:v>
                </c:pt>
                <c:pt idx="3">
                  <c:v>0.26</c:v>
                </c:pt>
                <c:pt idx="4">
                  <c:v>#N/A</c:v>
                </c:pt>
                <c:pt idx="5">
                  <c:v>0.25</c:v>
                </c:pt>
                <c:pt idx="6">
                  <c:v>#N/A</c:v>
                </c:pt>
                <c:pt idx="7">
                  <c:v>0.25</c:v>
                </c:pt>
                <c:pt idx="8">
                  <c:v>#N/A</c:v>
                </c:pt>
                <c:pt idx="9">
                  <c:v>0.23</c:v>
                </c:pt>
              </c:numCache>
            </c:numRef>
          </c:val>
          <c:extLst>
            <c:ext xmlns:c16="http://schemas.microsoft.com/office/drawing/2014/chart" uri="{C3380CC4-5D6E-409C-BE32-E72D297353CC}">
              <c16:uniqueId val="{00000007-3325-4A47-92CB-8DD4E51680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5.69</c:v>
                </c:pt>
                <c:pt idx="2">
                  <c:v>#N/A</c:v>
                </c:pt>
                <c:pt idx="3">
                  <c:v>6.08</c:v>
                </c:pt>
                <c:pt idx="4">
                  <c:v>#N/A</c:v>
                </c:pt>
                <c:pt idx="5">
                  <c:v>5.6</c:v>
                </c:pt>
                <c:pt idx="6">
                  <c:v>#N/A</c:v>
                </c:pt>
                <c:pt idx="7">
                  <c:v>5.24</c:v>
                </c:pt>
                <c:pt idx="8">
                  <c:v>#N/A</c:v>
                </c:pt>
                <c:pt idx="9">
                  <c:v>5.47</c:v>
                </c:pt>
              </c:numCache>
            </c:numRef>
          </c:val>
          <c:extLst>
            <c:ext xmlns:c16="http://schemas.microsoft.com/office/drawing/2014/chart" uri="{C3380CC4-5D6E-409C-BE32-E72D297353CC}">
              <c16:uniqueId val="{00000008-3325-4A47-92CB-8DD4E51680BD}"/>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3.68</c:v>
                </c:pt>
                <c:pt idx="1">
                  <c:v>#N/A</c:v>
                </c:pt>
                <c:pt idx="2">
                  <c:v>3.39</c:v>
                </c:pt>
                <c:pt idx="3">
                  <c:v>#N/A</c:v>
                </c:pt>
                <c:pt idx="4">
                  <c:v>3.08</c:v>
                </c:pt>
                <c:pt idx="5">
                  <c:v>#N/A</c:v>
                </c:pt>
                <c:pt idx="6">
                  <c:v>2.98</c:v>
                </c:pt>
                <c:pt idx="7">
                  <c:v>#N/A</c:v>
                </c:pt>
                <c:pt idx="8">
                  <c:v>2.71</c:v>
                </c:pt>
                <c:pt idx="9">
                  <c:v>#N/A</c:v>
                </c:pt>
              </c:numCache>
            </c:numRef>
          </c:val>
          <c:extLst>
            <c:ext xmlns:c16="http://schemas.microsoft.com/office/drawing/2014/chart" uri="{C3380CC4-5D6E-409C-BE32-E72D297353CC}">
              <c16:uniqueId val="{00000009-3325-4A47-92CB-8DD4E51680BD}"/>
            </c:ext>
          </c:extLst>
        </c:ser>
        <c:dLbls>
          <c:showLegendKey val="0"/>
          <c:showVal val="0"/>
          <c:showCatName val="0"/>
          <c:showSerName val="0"/>
          <c:showPercent val="0"/>
          <c:showBubbleSize val="0"/>
        </c:dLbls>
        <c:gapWidth val="150"/>
        <c:overlap val="100"/>
        <c:axId val="100366976"/>
        <c:axId val="100376960"/>
      </c:barChart>
      <c:catAx>
        <c:axId val="1003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76960"/>
        <c:crosses val="autoZero"/>
        <c:auto val="1"/>
        <c:lblAlgn val="ctr"/>
        <c:lblOffset val="100"/>
        <c:tickLblSkip val="1"/>
        <c:tickMarkSkip val="1"/>
        <c:noMultiLvlLbl val="0"/>
      </c:catAx>
      <c:valAx>
        <c:axId val="10037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66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281</c:v>
                </c:pt>
                <c:pt idx="5">
                  <c:v>228</c:v>
                </c:pt>
                <c:pt idx="8">
                  <c:v>222</c:v>
                </c:pt>
                <c:pt idx="11">
                  <c:v>222</c:v>
                </c:pt>
                <c:pt idx="14">
                  <c:v>227</c:v>
                </c:pt>
              </c:numCache>
            </c:numRef>
          </c:val>
          <c:extLst>
            <c:ext xmlns:c16="http://schemas.microsoft.com/office/drawing/2014/chart" uri="{C3380CC4-5D6E-409C-BE32-E72D297353CC}">
              <c16:uniqueId val="{00000000-199D-4DAE-A9F8-5CDC06732B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9D-4DAE-A9F8-5CDC06732B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9D-4DAE-A9F8-5CDC06732B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55</c:v>
                </c:pt>
                <c:pt idx="3">
                  <c:v>20</c:v>
                </c:pt>
                <c:pt idx="6">
                  <c:v>4</c:v>
                </c:pt>
                <c:pt idx="9">
                  <c:v>4</c:v>
                </c:pt>
                <c:pt idx="12">
                  <c:v>3</c:v>
                </c:pt>
              </c:numCache>
            </c:numRef>
          </c:val>
          <c:extLst>
            <c:ext xmlns:c16="http://schemas.microsoft.com/office/drawing/2014/chart" uri="{C3380CC4-5D6E-409C-BE32-E72D297353CC}">
              <c16:uniqueId val="{00000003-199D-4DAE-A9F8-5CDC06732B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199D-4DAE-A9F8-5CDC06732B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9D-4DAE-A9F8-5CDC06732B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9D-4DAE-A9F8-5CDC06732B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272</c:v>
                </c:pt>
                <c:pt idx="3">
                  <c:v>286</c:v>
                </c:pt>
                <c:pt idx="6">
                  <c:v>262</c:v>
                </c:pt>
                <c:pt idx="9">
                  <c:v>236</c:v>
                </c:pt>
                <c:pt idx="12">
                  <c:v>197</c:v>
                </c:pt>
              </c:numCache>
            </c:numRef>
          </c:val>
          <c:extLst>
            <c:ext xmlns:c16="http://schemas.microsoft.com/office/drawing/2014/chart" uri="{C3380CC4-5D6E-409C-BE32-E72D297353CC}">
              <c16:uniqueId val="{00000007-199D-4DAE-A9F8-5CDC06732BBD}"/>
            </c:ext>
          </c:extLst>
        </c:ser>
        <c:dLbls>
          <c:showLegendKey val="0"/>
          <c:showVal val="0"/>
          <c:showCatName val="0"/>
          <c:showSerName val="0"/>
          <c:showPercent val="0"/>
          <c:showBubbleSize val="0"/>
        </c:dLbls>
        <c:gapWidth val="100"/>
        <c:overlap val="100"/>
        <c:axId val="97143424"/>
        <c:axId val="9716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47</c:v>
                </c:pt>
                <c:pt idx="2">
                  <c:v>#N/A</c:v>
                </c:pt>
                <c:pt idx="3">
                  <c:v>#N/A</c:v>
                </c:pt>
                <c:pt idx="4">
                  <c:v>79</c:v>
                </c:pt>
                <c:pt idx="5">
                  <c:v>#N/A</c:v>
                </c:pt>
                <c:pt idx="6">
                  <c:v>#N/A</c:v>
                </c:pt>
                <c:pt idx="7">
                  <c:v>45</c:v>
                </c:pt>
                <c:pt idx="8">
                  <c:v>#N/A</c:v>
                </c:pt>
                <c:pt idx="9">
                  <c:v>#N/A</c:v>
                </c:pt>
                <c:pt idx="10">
                  <c:v>19</c:v>
                </c:pt>
                <c:pt idx="11">
                  <c:v>#N/A</c:v>
                </c:pt>
                <c:pt idx="12">
                  <c:v>#N/A</c:v>
                </c:pt>
                <c:pt idx="13">
                  <c:v>-26</c:v>
                </c:pt>
                <c:pt idx="14">
                  <c:v>#N/A</c:v>
                </c:pt>
              </c:numCache>
            </c:numRef>
          </c:val>
          <c:smooth val="0"/>
          <c:extLst>
            <c:ext xmlns:c16="http://schemas.microsoft.com/office/drawing/2014/chart" uri="{C3380CC4-5D6E-409C-BE32-E72D297353CC}">
              <c16:uniqueId val="{00000008-199D-4DAE-A9F8-5CDC06732BBD}"/>
            </c:ext>
          </c:extLst>
        </c:ser>
        <c:dLbls>
          <c:showLegendKey val="0"/>
          <c:showVal val="0"/>
          <c:showCatName val="0"/>
          <c:showSerName val="0"/>
          <c:showPercent val="0"/>
          <c:showBubbleSize val="0"/>
        </c:dLbls>
        <c:marker val="1"/>
        <c:smooth val="0"/>
        <c:axId val="97143424"/>
        <c:axId val="97161984"/>
      </c:lineChart>
      <c:catAx>
        <c:axId val="971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61984"/>
        <c:crosses val="autoZero"/>
        <c:auto val="1"/>
        <c:lblAlgn val="ctr"/>
        <c:lblOffset val="100"/>
        <c:tickLblSkip val="1"/>
        <c:tickMarkSkip val="1"/>
        <c:noMultiLvlLbl val="0"/>
      </c:catAx>
      <c:valAx>
        <c:axId val="9716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4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1923</c:v>
                </c:pt>
                <c:pt idx="5">
                  <c:v>1924</c:v>
                </c:pt>
                <c:pt idx="8">
                  <c:v>2076</c:v>
                </c:pt>
                <c:pt idx="11">
                  <c:v>2057</c:v>
                </c:pt>
                <c:pt idx="14">
                  <c:v>1986</c:v>
                </c:pt>
              </c:numCache>
            </c:numRef>
          </c:val>
          <c:extLst>
            <c:ext xmlns:c16="http://schemas.microsoft.com/office/drawing/2014/chart" uri="{C3380CC4-5D6E-409C-BE32-E72D297353CC}">
              <c16:uniqueId val="{00000000-91AF-4764-9986-333DB7A25E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c:v>
                </c:pt>
                <c:pt idx="5">
                  <c:v>17</c:v>
                </c:pt>
                <c:pt idx="8">
                  <c:v>24</c:v>
                </c:pt>
                <c:pt idx="11">
                  <c:v>27</c:v>
                </c:pt>
                <c:pt idx="14">
                  <c:v>30</c:v>
                </c:pt>
              </c:numCache>
            </c:numRef>
          </c:val>
          <c:extLst>
            <c:ext xmlns:c16="http://schemas.microsoft.com/office/drawing/2014/chart" uri="{C3380CC4-5D6E-409C-BE32-E72D297353CC}">
              <c16:uniqueId val="{00000001-91AF-4764-9986-333DB7A25E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2985</c:v>
                </c:pt>
                <c:pt idx="5">
                  <c:v>2848</c:v>
                </c:pt>
                <c:pt idx="8">
                  <c:v>3038</c:v>
                </c:pt>
                <c:pt idx="11">
                  <c:v>3490</c:v>
                </c:pt>
                <c:pt idx="14">
                  <c:v>3518</c:v>
                </c:pt>
              </c:numCache>
            </c:numRef>
          </c:val>
          <c:extLst>
            <c:ext xmlns:c16="http://schemas.microsoft.com/office/drawing/2014/chart" uri="{C3380CC4-5D6E-409C-BE32-E72D297353CC}">
              <c16:uniqueId val="{00000002-91AF-4764-9986-333DB7A25E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AF-4764-9986-333DB7A25E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AF-4764-9986-333DB7A25E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AF-4764-9986-333DB7A25E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421</c:v>
                </c:pt>
                <c:pt idx="3">
                  <c:v>407</c:v>
                </c:pt>
                <c:pt idx="6">
                  <c:v>414</c:v>
                </c:pt>
                <c:pt idx="9">
                  <c:v>424</c:v>
                </c:pt>
                <c:pt idx="12">
                  <c:v>417</c:v>
                </c:pt>
              </c:numCache>
            </c:numRef>
          </c:val>
          <c:extLst>
            <c:ext xmlns:c16="http://schemas.microsoft.com/office/drawing/2014/chart" uri="{C3380CC4-5D6E-409C-BE32-E72D297353CC}">
              <c16:uniqueId val="{00000006-91AF-4764-9986-333DB7A25E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c:v>
                </c:pt>
                <c:pt idx="3">
                  <c:v>19</c:v>
                </c:pt>
                <c:pt idx="6">
                  <c:v>16</c:v>
                </c:pt>
                <c:pt idx="9">
                  <c:v>15</c:v>
                </c:pt>
                <c:pt idx="12">
                  <c:v>29</c:v>
                </c:pt>
              </c:numCache>
            </c:numRef>
          </c:val>
          <c:extLst>
            <c:ext xmlns:c16="http://schemas.microsoft.com/office/drawing/2014/chart" uri="{C3380CC4-5D6E-409C-BE32-E72D297353CC}">
              <c16:uniqueId val="{00000007-91AF-4764-9986-333DB7A25E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8</c:v>
                </c:pt>
                <c:pt idx="6">
                  <c:v>7</c:v>
                </c:pt>
                <c:pt idx="9">
                  <c:v>6</c:v>
                </c:pt>
                <c:pt idx="12">
                  <c:v>5</c:v>
                </c:pt>
              </c:numCache>
            </c:numRef>
          </c:val>
          <c:extLst>
            <c:ext xmlns:c16="http://schemas.microsoft.com/office/drawing/2014/chart" uri="{C3380CC4-5D6E-409C-BE32-E72D297353CC}">
              <c16:uniqueId val="{00000008-91AF-4764-9986-333DB7A25E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AF-4764-9986-333DB7A25E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1710</c:v>
                </c:pt>
                <c:pt idx="3">
                  <c:v>1625</c:v>
                </c:pt>
                <c:pt idx="6">
                  <c:v>1591</c:v>
                </c:pt>
                <c:pt idx="9">
                  <c:v>1598</c:v>
                </c:pt>
                <c:pt idx="12">
                  <c:v>1496</c:v>
                </c:pt>
              </c:numCache>
            </c:numRef>
          </c:val>
          <c:extLst>
            <c:ext xmlns:c16="http://schemas.microsoft.com/office/drawing/2014/chart" uri="{C3380CC4-5D6E-409C-BE32-E72D297353CC}">
              <c16:uniqueId val="{0000000A-91AF-4764-9986-333DB7A25ECD}"/>
            </c:ext>
          </c:extLst>
        </c:ser>
        <c:dLbls>
          <c:showLegendKey val="0"/>
          <c:showVal val="0"/>
          <c:showCatName val="0"/>
          <c:showSerName val="0"/>
          <c:showPercent val="0"/>
          <c:showBubbleSize val="0"/>
        </c:dLbls>
        <c:gapWidth val="100"/>
        <c:overlap val="100"/>
        <c:axId val="100609408"/>
        <c:axId val="100623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AF-4764-9986-333DB7A25ECD}"/>
            </c:ext>
          </c:extLst>
        </c:ser>
        <c:dLbls>
          <c:showLegendKey val="0"/>
          <c:showVal val="0"/>
          <c:showCatName val="0"/>
          <c:showSerName val="0"/>
          <c:showPercent val="0"/>
          <c:showBubbleSize val="0"/>
        </c:dLbls>
        <c:marker val="1"/>
        <c:smooth val="0"/>
        <c:axId val="100609408"/>
        <c:axId val="100623872"/>
      </c:lineChart>
      <c:catAx>
        <c:axId val="10060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623872"/>
        <c:crosses val="autoZero"/>
        <c:auto val="1"/>
        <c:lblAlgn val="ctr"/>
        <c:lblOffset val="100"/>
        <c:tickLblSkip val="1"/>
        <c:tickMarkSkip val="1"/>
        <c:noMultiLvlLbl val="0"/>
      </c:catAx>
      <c:valAx>
        <c:axId val="10062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0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3,368
32.03
2,677,626
2,583,173
38,370
1,391,447
1,496,088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今後も更なる事務効率の向上に努め、財政の健全化を目指す。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a:extLst>
            <a:ext uri="{FF2B5EF4-FFF2-40B4-BE49-F238E27FC236}">
              <a16:creationId xmlns:a16="http://schemas.microsoft.com/office/drawing/2014/main" id="{00000000-0008-0000-0300-000039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a:extLst>
            <a:ext uri="{FF2B5EF4-FFF2-40B4-BE49-F238E27FC236}">
              <a16:creationId xmlns:a16="http://schemas.microsoft.com/office/drawing/2014/main" id="{00000000-0008-0000-0300-00003B000000}"/>
            </a:ext>
          </a:extLst>
        </xdr:cNvPr>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a:extLst>
            <a:ext uri="{FF2B5EF4-FFF2-40B4-BE49-F238E27FC236}">
              <a16:creationId xmlns:a16="http://schemas.microsoft.com/office/drawing/2014/main" id="{00000000-0008-0000-0300-00003D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131445</xdr:rowOff>
    </xdr:from>
    <xdr:to>
      <xdr:col>7</xdr:col>
      <xdr:colOff>152400</xdr:colOff>
      <xdr:row>43</xdr:row>
      <xdr:rowOff>131445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a:extLst>
            <a:ext uri="{FF2B5EF4-FFF2-40B4-BE49-F238E27FC236}">
              <a16:creationId xmlns:a16="http://schemas.microsoft.com/office/drawing/2014/main" id="{00000000-0008-0000-0300-000040000000}"/>
            </a:ext>
          </a:extLst>
        </xdr:cNvPr>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a:extLst>
            <a:ext uri="{FF2B5EF4-FFF2-40B4-BE49-F238E27FC236}">
              <a16:creationId xmlns:a16="http://schemas.microsoft.com/office/drawing/2014/main" id="{00000000-0008-0000-0300-000041000000}"/>
            </a:ext>
          </a:extLst>
        </xdr:cNvPr>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125413</xdr:rowOff>
    </xdr:from>
    <xdr:to>
      <xdr:col>6</xdr:col>
      <xdr:colOff>0</xdr:colOff>
      <xdr:row>43</xdr:row>
      <xdr:rowOff>131445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3225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a:extLst>
            <a:ext uri="{FF2B5EF4-FFF2-40B4-BE49-F238E27FC236}">
              <a16:creationId xmlns:a16="http://schemas.microsoft.com/office/drawing/2014/main" id="{00000000-0008-0000-0300-000043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125413</xdr:rowOff>
    </xdr:from>
    <xdr:to>
      <xdr:col>4</xdr:col>
      <xdr:colOff>482600</xdr:colOff>
      <xdr:row>43</xdr:row>
      <xdr:rowOff>125413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2336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125413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1447800" y="749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80645</xdr:rowOff>
    </xdr:from>
    <xdr:to>
      <xdr:col>7</xdr:col>
      <xdr:colOff>203200</xdr:colOff>
      <xdr:row>44</xdr:row>
      <xdr:rowOff>10795</xdr:rowOff>
    </xdr:to>
    <xdr:sp macro="" textlink="">
      <xdr:nvSpPr>
        <xdr:cNvPr id="82" name="円/楕円 81">
          <a:extLst>
            <a:ext uri="{FF2B5EF4-FFF2-40B4-BE49-F238E27FC236}">
              <a16:creationId xmlns:a16="http://schemas.microsoft.com/office/drawing/2014/main" id="{00000000-0008-0000-0300-000052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147972</xdr:rowOff>
    </xdr:from>
    <xdr:ext cx="762000" cy="259045"/>
    <xdr:sp macro="" textlink="">
      <xdr:nvSpPr>
        <xdr:cNvPr id="83" name="財政力該当値テキスト">
          <a:extLst>
            <a:ext uri="{FF2B5EF4-FFF2-40B4-BE49-F238E27FC236}">
              <a16:creationId xmlns:a16="http://schemas.microsoft.com/office/drawing/2014/main" id="{00000000-0008-0000-0300-000053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80645</xdr:rowOff>
    </xdr:from>
    <xdr:to>
      <xdr:col>6</xdr:col>
      <xdr:colOff>50800</xdr:colOff>
      <xdr:row>44</xdr:row>
      <xdr:rowOff>10795</xdr:rowOff>
    </xdr:to>
    <xdr:sp macro="" textlink="">
      <xdr:nvSpPr>
        <xdr:cNvPr id="84" name="円/楕円 83">
          <a:extLst>
            <a:ext uri="{FF2B5EF4-FFF2-40B4-BE49-F238E27FC236}">
              <a16:creationId xmlns:a16="http://schemas.microsoft.com/office/drawing/2014/main" id="{00000000-0008-0000-0300-000054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167022</xdr:rowOff>
    </xdr:from>
    <xdr:ext cx="7366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74613</xdr:rowOff>
    </xdr:from>
    <xdr:to>
      <xdr:col>4</xdr:col>
      <xdr:colOff>533400</xdr:colOff>
      <xdr:row>44</xdr:row>
      <xdr:rowOff>4763</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160990</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74613</xdr:rowOff>
    </xdr:from>
    <xdr:to>
      <xdr:col>3</xdr:col>
      <xdr:colOff>330200</xdr:colOff>
      <xdr:row>44</xdr:row>
      <xdr:rowOff>4763</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160990</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a:extLst>
            <a:ext uri="{FF2B5EF4-FFF2-40B4-BE49-F238E27FC236}">
              <a16:creationId xmlns:a16="http://schemas.microsoft.com/office/drawing/2014/main" id="{00000000-0008-0000-0300-00005C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地方債の繰上償還による公債費の削減を図っている。今後とも、公債費の削減及び事務事業の優先度を点検し経常経費の抑制に努める。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86148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81510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a:extLst>
            <a:ext uri="{FF2B5EF4-FFF2-40B4-BE49-F238E27FC236}">
              <a16:creationId xmlns:a16="http://schemas.microsoft.com/office/drawing/2014/main" id="{00000000-0008-0000-0300-000080000000}"/>
            </a:ext>
          </a:extLst>
        </xdr:cNvPr>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86148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85130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19791</xdr:rowOff>
    </xdr:from>
    <xdr:to>
      <xdr:col>4</xdr:col>
      <xdr:colOff>482600</xdr:colOff>
      <xdr:row>63</xdr:row>
      <xdr:rowOff>49954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82114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19791</xdr:rowOff>
    </xdr:from>
    <xdr:to>
      <xdr:col>3</xdr:col>
      <xdr:colOff>279400</xdr:colOff>
      <xdr:row>63</xdr:row>
      <xdr:rowOff>104246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82114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45" name="円/楕円 144">
          <a:extLst>
            <a:ext uri="{FF2B5EF4-FFF2-40B4-BE49-F238E27FC236}">
              <a16:creationId xmlns:a16="http://schemas.microsoft.com/office/drawing/2014/main" id="{00000000-0008-0000-0300-000091000000}"/>
            </a:ext>
          </a:extLst>
        </xdr:cNvPr>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106485</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35348</xdr:rowOff>
    </xdr:from>
    <xdr:to>
      <xdr:col>6</xdr:col>
      <xdr:colOff>50800</xdr:colOff>
      <xdr:row>63</xdr:row>
      <xdr:rowOff>136948</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121725</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110931</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140441</xdr:rowOff>
    </xdr:from>
    <xdr:to>
      <xdr:col>3</xdr:col>
      <xdr:colOff>330200</xdr:colOff>
      <xdr:row>63</xdr:row>
      <xdr:rowOff>70591</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2286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55368</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53446</xdr:rowOff>
    </xdr:from>
    <xdr:to>
      <xdr:col>2</xdr:col>
      <xdr:colOff>127000</xdr:colOff>
      <xdr:row>63</xdr:row>
      <xdr:rowOff>155046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1397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139823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[194,605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低くなっているのは、主に人件費を要因としており、ゴミ処理業務や消防業務を一部事務組合で行っていること、公立保育所・病院がないことが挙げられる。一部事務組合への人件費・物件費相当分負担金を合計した場合、人口１人当たりの金額は増加することになる。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a:extLst>
            <a:ext uri="{FF2B5EF4-FFF2-40B4-BE49-F238E27FC236}">
              <a16:creationId xmlns:a16="http://schemas.microsoft.com/office/drawing/2014/main" id="{00000000-0008-0000-0300-0000B4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a:extLst>
            <a:ext uri="{FF2B5EF4-FFF2-40B4-BE49-F238E27FC236}">
              <a16:creationId xmlns:a16="http://schemas.microsoft.com/office/drawing/2014/main" id="{00000000-0008-0000-0300-0000B6000000}"/>
            </a:ext>
          </a:extLst>
        </xdr:cNvPr>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a:extLst>
            <a:ext uri="{FF2B5EF4-FFF2-40B4-BE49-F238E27FC236}">
              <a16:creationId xmlns:a16="http://schemas.microsoft.com/office/drawing/2014/main" id="{00000000-0008-0000-0300-0000B8000000}"/>
            </a:ext>
          </a:extLst>
        </xdr:cNvPr>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87567</xdr:rowOff>
    </xdr:from>
    <xdr:to>
      <xdr:col>7</xdr:col>
      <xdr:colOff>152400</xdr:colOff>
      <xdr:row>81</xdr:row>
      <xdr:rowOff>93123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114800" y="13975017"/>
          <a:ext cx="8382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97724</xdr:rowOff>
    </xdr:from>
    <xdr:ext cx="762000" cy="259045"/>
    <xdr:sp macro="" textlink="">
      <xdr:nvSpPr>
        <xdr:cNvPr id="187" name="人件費・物件費等の状況平均値テキスト">
          <a:extLst>
            <a:ext uri="{FF2B5EF4-FFF2-40B4-BE49-F238E27FC236}">
              <a16:creationId xmlns:a16="http://schemas.microsoft.com/office/drawing/2014/main" id="{00000000-0008-0000-0300-0000BB000000}"/>
            </a:ext>
          </a:extLst>
        </xdr:cNvPr>
        <xdr:cNvSpPr txBox="1"/>
      </xdr:nvSpPr>
      <xdr:spPr>
        <a:xfrm>
          <a:off x="5041900" y="13985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a:extLst>
            <a:ext uri="{FF2B5EF4-FFF2-40B4-BE49-F238E27FC236}">
              <a16:creationId xmlns:a16="http://schemas.microsoft.com/office/drawing/2014/main" id="{00000000-0008-0000-0300-0000BC000000}"/>
            </a:ext>
          </a:extLst>
        </xdr:cNvPr>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90500</xdr:rowOff>
    </xdr:from>
    <xdr:to>
      <xdr:col>6</xdr:col>
      <xdr:colOff>0</xdr:colOff>
      <xdr:row>81</xdr:row>
      <xdr:rowOff>93123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225800" y="13977950"/>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84460</xdr:rowOff>
    </xdr:from>
    <xdr:to>
      <xdr:col>4</xdr:col>
      <xdr:colOff>482600</xdr:colOff>
      <xdr:row>81</xdr:row>
      <xdr:rowOff>90500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2336800" y="13971910"/>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84460</xdr:rowOff>
    </xdr:from>
    <xdr:to>
      <xdr:col>3</xdr:col>
      <xdr:colOff>279400</xdr:colOff>
      <xdr:row>81</xdr:row>
      <xdr:rowOff>84953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447800" y="13971910"/>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38056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066800" y="140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36767</xdr:rowOff>
    </xdr:from>
    <xdr:to>
      <xdr:col>7</xdr:col>
      <xdr:colOff>203200</xdr:colOff>
      <xdr:row>81</xdr:row>
      <xdr:rowOff>138367</xdr:rowOff>
    </xdr:to>
    <xdr:sp macro="" textlink="">
      <xdr:nvSpPr>
        <xdr:cNvPr id="205" name="円/楕円 204">
          <a:extLst>
            <a:ext uri="{FF2B5EF4-FFF2-40B4-BE49-F238E27FC236}">
              <a16:creationId xmlns:a16="http://schemas.microsoft.com/office/drawing/2014/main" id="{00000000-0008-0000-0300-0000CD000000}"/>
            </a:ext>
          </a:extLst>
        </xdr:cNvPr>
        <xdr:cNvSpPr/>
      </xdr:nvSpPr>
      <xdr:spPr>
        <a:xfrm>
          <a:off x="4902200" y="13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129494</xdr:rowOff>
    </xdr:from>
    <xdr:ext cx="762000" cy="259045"/>
    <xdr:sp macro="" textlink="">
      <xdr:nvSpPr>
        <xdr:cNvPr id="206" name="人件費・物件費等の状況該当値テキスト">
          <a:extLst>
            <a:ext uri="{FF2B5EF4-FFF2-40B4-BE49-F238E27FC236}">
              <a16:creationId xmlns:a16="http://schemas.microsoft.com/office/drawing/2014/main" id="{00000000-0008-0000-0300-0000CE000000}"/>
            </a:ext>
          </a:extLst>
        </xdr:cNvPr>
        <xdr:cNvSpPr txBox="1"/>
      </xdr:nvSpPr>
      <xdr:spPr>
        <a:xfrm>
          <a:off x="5041900" y="138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194,605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42323</xdr:rowOff>
    </xdr:from>
    <xdr:to>
      <xdr:col>6</xdr:col>
      <xdr:colOff>50800</xdr:colOff>
      <xdr:row>81</xdr:row>
      <xdr:rowOff>143923</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064000" y="139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154100</xdr:rowOff>
    </xdr:from>
    <xdr:ext cx="7366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733800" y="1369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39700</xdr:rowOff>
    </xdr:from>
    <xdr:to>
      <xdr:col>4</xdr:col>
      <xdr:colOff>533400</xdr:colOff>
      <xdr:row>81</xdr:row>
      <xdr:rowOff>141300</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3175000" y="139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151477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44800" y="136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33660</xdr:rowOff>
    </xdr:from>
    <xdr:to>
      <xdr:col>3</xdr:col>
      <xdr:colOff>330200</xdr:colOff>
      <xdr:row>81</xdr:row>
      <xdr:rowOff>135260</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2286000" y="139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145437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68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34153</xdr:rowOff>
    </xdr:from>
    <xdr:to>
      <xdr:col>2</xdr:col>
      <xdr:colOff>127000</xdr:colOff>
      <xdr:row>81</xdr:row>
      <xdr:rowOff>135753</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1397000" y="13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145930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189,190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a:extLst>
            <a:ext uri="{FF2B5EF4-FFF2-40B4-BE49-F238E27FC236}">
              <a16:creationId xmlns:a16="http://schemas.microsoft.com/office/drawing/2014/main" id="{00000000-0008-0000-0300-0000D7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a:extLst>
            <a:ext uri="{FF2B5EF4-FFF2-40B4-BE49-F238E27FC236}">
              <a16:creationId xmlns:a16="http://schemas.microsoft.com/office/drawing/2014/main" id="{00000000-0008-0000-0300-0000E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a:extLst>
            <a:ext uri="{FF2B5EF4-FFF2-40B4-BE49-F238E27FC236}">
              <a16:creationId xmlns:a16="http://schemas.microsoft.com/office/drawing/2014/main" id="{00000000-0008-0000-0300-0000F2000000}"/>
            </a:ext>
          </a:extLst>
        </xdr:cNvPr>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a:extLst>
            <a:ext uri="{FF2B5EF4-FFF2-40B4-BE49-F238E27FC236}">
              <a16:creationId xmlns:a16="http://schemas.microsoft.com/office/drawing/2014/main" id="{00000000-0008-0000-0300-0000F4000000}"/>
            </a:ext>
          </a:extLst>
        </xdr:cNvPr>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88</xdr:row>
      <xdr:rowOff>24130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6179800" y="14720824"/>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a:extLst>
            <a:ext uri="{FF2B5EF4-FFF2-40B4-BE49-F238E27FC236}">
              <a16:creationId xmlns:a16="http://schemas.microsoft.com/office/drawing/2014/main" id="{00000000-0008-0000-0300-0000F7000000}"/>
            </a:ext>
          </a:extLst>
        </xdr:cNvPr>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a:extLst>
            <a:ext uri="{FF2B5EF4-FFF2-40B4-BE49-F238E27FC236}">
              <a16:creationId xmlns:a16="http://schemas.microsoft.com/office/drawing/2014/main" id="{00000000-0008-0000-0300-0000F8000000}"/>
            </a:ext>
          </a:extLst>
        </xdr:cNvPr>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94235</xdr:rowOff>
    </xdr:from>
    <xdr:to>
      <xdr:col>23</xdr:col>
      <xdr:colOff>406400</xdr:colOff>
      <xdr:row>88</xdr:row>
      <xdr:rowOff>24130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5290800" y="15010385"/>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36576</xdr:rowOff>
    </xdr:from>
    <xdr:to>
      <xdr:col>22</xdr:col>
      <xdr:colOff>203200</xdr:colOff>
      <xdr:row>87</xdr:row>
      <xdr:rowOff>94235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4401800" y="14609826"/>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a:extLst>
            <a:ext uri="{FF2B5EF4-FFF2-40B4-BE49-F238E27FC236}">
              <a16:creationId xmlns:a16="http://schemas.microsoft.com/office/drawing/2014/main" id="{00000000-0008-0000-0300-0000FD000000}"/>
            </a:ext>
          </a:extLst>
        </xdr:cNvPr>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36576</xdr:rowOff>
    </xdr:from>
    <xdr:to>
      <xdr:col>21</xdr:col>
      <xdr:colOff>0</xdr:colOff>
      <xdr:row>85</xdr:row>
      <xdr:rowOff>65532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3512800" y="146098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2794</xdr:rowOff>
    </xdr:from>
    <xdr:to>
      <xdr:col>21</xdr:col>
      <xdr:colOff>50800</xdr:colOff>
      <xdr:row>84</xdr:row>
      <xdr:rowOff>104394</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4351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114571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020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3462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65" name="円/楕円 264">
          <a:extLst>
            <a:ext uri="{FF2B5EF4-FFF2-40B4-BE49-F238E27FC236}">
              <a16:creationId xmlns:a16="http://schemas.microsoft.com/office/drawing/2014/main" id="{00000000-0008-0000-0300-000009010000}"/>
            </a:ext>
          </a:extLst>
        </xdr:cNvPr>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66" name="給与水準   （国との比較）該当値テキスト">
          <a:extLst>
            <a:ext uri="{FF2B5EF4-FFF2-40B4-BE49-F238E27FC236}">
              <a16:creationId xmlns:a16="http://schemas.microsoft.com/office/drawing/2014/main" id="{00000000-0008-0000-0300-00000A010000}"/>
            </a:ext>
          </a:extLst>
        </xdr:cNvPr>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144780</xdr:rowOff>
    </xdr:from>
    <xdr:to>
      <xdr:col>23</xdr:col>
      <xdr:colOff>457200</xdr:colOff>
      <xdr:row>88</xdr:row>
      <xdr:rowOff>74930</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59707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43435</xdr:rowOff>
    </xdr:from>
    <xdr:to>
      <xdr:col>22</xdr:col>
      <xdr:colOff>254000</xdr:colOff>
      <xdr:row>87</xdr:row>
      <xdr:rowOff>145035</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5240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129812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157226</xdr:rowOff>
    </xdr:from>
    <xdr:to>
      <xdr:col>21</xdr:col>
      <xdr:colOff>50800</xdr:colOff>
      <xdr:row>85</xdr:row>
      <xdr:rowOff>87376</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4351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72153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14732</xdr:rowOff>
    </xdr:from>
    <xdr:to>
      <xdr:col>19</xdr:col>
      <xdr:colOff>533400</xdr:colOff>
      <xdr:row>85</xdr:row>
      <xdr:rowOff>116332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3462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101109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a:extLst>
            <a:ext uri="{FF2B5EF4-FFF2-40B4-BE49-F238E27FC236}">
              <a16:creationId xmlns:a16="http://schemas.microsoft.com/office/drawing/2014/main" id="{00000000-0008-0000-0300-00001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過去からの新規採用抑制策により類似団体を大きく下回っているが、住民サービスの質を低下させることのないよう、適正な定員管理に努める。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127574</xdr:rowOff>
    </xdr:from>
    <xdr:to>
      <xdr:col>24</xdr:col>
      <xdr:colOff>558800</xdr:colOff>
      <xdr:row>58</xdr:row>
      <xdr:rowOff>135618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07167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a:extLst>
            <a:ext uri="{FF2B5EF4-FFF2-40B4-BE49-F238E27FC236}">
              <a16:creationId xmlns:a16="http://schemas.microsoft.com/office/drawing/2014/main" id="{00000000-0008-0000-0300-000038010000}"/>
            </a:ext>
          </a:extLst>
        </xdr:cNvPr>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127574</xdr:rowOff>
    </xdr:from>
    <xdr:to>
      <xdr:col>23</xdr:col>
      <xdr:colOff>406400</xdr:colOff>
      <xdr:row>58</xdr:row>
      <xdr:rowOff>129528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071674"/>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129528</xdr:rowOff>
    </xdr:from>
    <xdr:to>
      <xdr:col>22</xdr:col>
      <xdr:colOff>203200</xdr:colOff>
      <xdr:row>58</xdr:row>
      <xdr:rowOff>132631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073628"/>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123553</xdr:rowOff>
    </xdr:from>
    <xdr:to>
      <xdr:col>21</xdr:col>
      <xdr:colOff>0</xdr:colOff>
      <xdr:row>58</xdr:row>
      <xdr:rowOff>132631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067653"/>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126599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2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118671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84818</xdr:rowOff>
    </xdr:from>
    <xdr:to>
      <xdr:col>24</xdr:col>
      <xdr:colOff>609600</xdr:colOff>
      <xdr:row>59</xdr:row>
      <xdr:rowOff>14968</xdr:rowOff>
    </xdr:to>
    <xdr:sp macro="" textlink="">
      <xdr:nvSpPr>
        <xdr:cNvPr id="329" name="円/楕円 328">
          <a:extLst>
            <a:ext uri="{FF2B5EF4-FFF2-40B4-BE49-F238E27FC236}">
              <a16:creationId xmlns:a16="http://schemas.microsoft.com/office/drawing/2014/main" id="{00000000-0008-0000-0300-000049010000}"/>
            </a:ext>
          </a:extLst>
        </xdr:cNvPr>
        <xdr:cNvSpPr/>
      </xdr:nvSpPr>
      <xdr:spPr>
        <a:xfrm>
          <a:off x="16967200" y="10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6095</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995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76774</xdr:rowOff>
    </xdr:from>
    <xdr:to>
      <xdr:col>23</xdr:col>
      <xdr:colOff>457200</xdr:colOff>
      <xdr:row>59</xdr:row>
      <xdr:rowOff>6924</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129000" y="100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17101</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978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78728</xdr:rowOff>
    </xdr:from>
    <xdr:to>
      <xdr:col>22</xdr:col>
      <xdr:colOff>254000</xdr:colOff>
      <xdr:row>59</xdr:row>
      <xdr:rowOff>8878</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5240000" y="100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19055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9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81831</xdr:rowOff>
    </xdr:from>
    <xdr:to>
      <xdr:col>21</xdr:col>
      <xdr:colOff>50800</xdr:colOff>
      <xdr:row>59</xdr:row>
      <xdr:rowOff>11981</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4351000" y="100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22158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97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72753</xdr:rowOff>
    </xdr:from>
    <xdr:to>
      <xdr:col>19</xdr:col>
      <xdr:colOff>533400</xdr:colOff>
      <xdr:row>59</xdr:row>
      <xdr:rowOff>2903</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3462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13080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過去からの起債抑制策並びに計画的な繰上償還の実施により、類似団体平均を下回っている。今後も緊急性・住民ニーズを的確に把握した事業の選択により、引き続き水準を抑える。</a:t>
          </a:r>
          <a:endParaRPr lang="ja-JP" altLang="ja-JP" sz="1400">
            <a:effectLst/>
          </a:endParaRPr>
        </a:p>
        <a:p>
          <a:pPr rtl="0"/>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37</xdr:row>
      <xdr:rowOff>142663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26110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a:extLst>
            <a:ext uri="{FF2B5EF4-FFF2-40B4-BE49-F238E27FC236}">
              <a16:creationId xmlns:a16="http://schemas.microsoft.com/office/drawing/2014/main" id="{00000000-0008-0000-0300-000076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142663</xdr:rowOff>
    </xdr:from>
    <xdr:to>
      <xdr:col>23</xdr:col>
      <xdr:colOff>406400</xdr:colOff>
      <xdr:row>38</xdr:row>
      <xdr:rowOff>35560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64863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a:extLst>
            <a:ext uri="{FF2B5EF4-FFF2-40B4-BE49-F238E27FC236}">
              <a16:creationId xmlns:a16="http://schemas.microsoft.com/office/drawing/2014/main" id="{00000000-0008-0000-0300-000078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78317</xdr:rowOff>
    </xdr:from>
    <xdr:to>
      <xdr:col>22</xdr:col>
      <xdr:colOff>203200</xdr:colOff>
      <xdr:row>38</xdr:row>
      <xdr:rowOff>35560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4219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72813</xdr:rowOff>
    </xdr:from>
    <xdr:to>
      <xdr:col>21</xdr:col>
      <xdr:colOff>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62450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1" name="円/楕円 390">
          <a:extLst>
            <a:ext uri="{FF2B5EF4-FFF2-40B4-BE49-F238E27FC236}">
              <a16:creationId xmlns:a16="http://schemas.microsoft.com/office/drawing/2014/main" id="{00000000-0008-0000-0300-000087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91863</xdr:rowOff>
    </xdr:from>
    <xdr:to>
      <xdr:col>23</xdr:col>
      <xdr:colOff>457200</xdr:colOff>
      <xdr:row>38</xdr:row>
      <xdr:rowOff>22013</xdr:rowOff>
    </xdr:to>
    <xdr:sp macro="" textlink="">
      <xdr:nvSpPr>
        <xdr:cNvPr id="393" name="円/楕円 392">
          <a:extLst>
            <a:ext uri="{FF2B5EF4-FFF2-40B4-BE49-F238E27FC236}">
              <a16:creationId xmlns:a16="http://schemas.microsoft.com/office/drawing/2014/main" id="{00000000-0008-0000-0300-000089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32190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27517</xdr:rowOff>
    </xdr:from>
    <xdr:to>
      <xdr:col>21</xdr:col>
      <xdr:colOff>50800</xdr:colOff>
      <xdr:row>37</xdr:row>
      <xdr:rowOff>129117</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22013</xdr:rowOff>
    </xdr:from>
    <xdr:to>
      <xdr:col>19</xdr:col>
      <xdr:colOff>533400</xdr:colOff>
      <xdr:row>36</xdr:row>
      <xdr:rowOff>123613</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3462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133790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a:t>
          </a:r>
          <a:r>
            <a:rPr lang="ja-JP" altLang="en-US" sz="1100" b="0" i="0" baseline="0">
              <a:solidFill>
                <a:schemeClr val="dk1"/>
              </a:solidFill>
              <a:effectLst/>
              <a:latin typeface="+mn-lt"/>
              <a:ea typeface="+mn-ea"/>
              <a:cs typeface="+mn-cs"/>
            </a:rPr>
            <a:t>現在</a:t>
          </a:r>
          <a:r>
            <a:rPr lang="ja-JP" altLang="ja-JP" sz="1100" b="0" i="0" baseline="0">
              <a:solidFill>
                <a:schemeClr val="dk1"/>
              </a:solidFill>
              <a:effectLst/>
              <a:latin typeface="+mn-lt"/>
              <a:ea typeface="+mn-ea"/>
              <a:cs typeface="+mn-cs"/>
            </a:rPr>
            <a:t>、公営住宅</a:t>
          </a:r>
          <a:r>
            <a:rPr lang="ja-JP" altLang="en-US" sz="1100" b="0" i="0" baseline="0">
              <a:solidFill>
                <a:schemeClr val="dk1"/>
              </a:solidFill>
              <a:effectLst/>
              <a:latin typeface="+mn-lt"/>
              <a:ea typeface="+mn-ea"/>
              <a:cs typeface="+mn-cs"/>
            </a:rPr>
            <a:t>建設事業を実施して</a:t>
          </a:r>
          <a:r>
            <a:rPr lang="ja-JP" altLang="ja-JP" sz="1100" b="0" i="0" baseline="0">
              <a:solidFill>
                <a:schemeClr val="dk1"/>
              </a:solidFill>
              <a:effectLst/>
              <a:latin typeface="+mn-lt"/>
              <a:ea typeface="+mn-ea"/>
              <a:cs typeface="+mn-cs"/>
            </a:rPr>
            <a:t>おり、他の投資事業の優先度を点検・精査し、負担率上昇の抑制に努める。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3,373
3,368
32.03
2,677,626
2,583,173
38,370
1,391,447
1,496,088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類似団体平均と比較すると、人件費に係る経常収支比率は高くなっている。、今後はこれらも含めた人件費関係経費全体について、適正数値の維持に努めたい。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a:extLst>
            <a:ext uri="{FF2B5EF4-FFF2-40B4-BE49-F238E27FC236}">
              <a16:creationId xmlns:a16="http://schemas.microsoft.com/office/drawing/2014/main" id="{00000000-0008-0000-0400-000043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a:extLst>
            <a:ext uri="{FF2B5EF4-FFF2-40B4-BE49-F238E27FC236}">
              <a16:creationId xmlns:a16="http://schemas.microsoft.com/office/drawing/2014/main" id="{00000000-0008-0000-0400-000045000000}"/>
            </a:ext>
          </a:extLst>
        </xdr:cNvPr>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xdr:rowOff>
    </xdr:from>
    <xdr:to>
      <xdr:col>4</xdr:col>
      <xdr:colOff>346075</xdr:colOff>
      <xdr:row>36</xdr:row>
      <xdr:rowOff>58420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188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xdr:rowOff>
    </xdr:from>
    <xdr:to>
      <xdr:col>3</xdr:col>
      <xdr:colOff>142875</xdr:colOff>
      <xdr:row>36</xdr:row>
      <xdr:rowOff>104140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1887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a:extLst>
            <a:ext uri="{FF2B5EF4-FFF2-40B4-BE49-F238E27FC236}">
              <a16:creationId xmlns:a16="http://schemas.microsoft.com/office/drawing/2014/main" id="{00000000-0008-0000-0400-00004D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4" name="円/楕円 83">
          <a:extLst>
            <a:ext uri="{FF2B5EF4-FFF2-40B4-BE49-F238E27FC236}">
              <a16:creationId xmlns:a16="http://schemas.microsoft.com/office/drawing/2014/main" id="{00000000-0008-0000-0400-000054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128287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6" name="円/楕円 85">
          <a:extLst>
            <a:ext uri="{FF2B5EF4-FFF2-40B4-BE49-F238E27FC236}">
              <a16:creationId xmlns:a16="http://schemas.microsoft.com/office/drawing/2014/main" id="{00000000-0008-0000-0400-000056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8" name="円/楕円 87">
          <a:extLst>
            <a:ext uri="{FF2B5EF4-FFF2-40B4-BE49-F238E27FC236}">
              <a16:creationId xmlns:a16="http://schemas.microsoft.com/office/drawing/2014/main" id="{00000000-0008-0000-0400-000058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137160</xdr:rowOff>
    </xdr:from>
    <xdr:to>
      <xdr:col>3</xdr:col>
      <xdr:colOff>193675</xdr:colOff>
      <xdr:row>36</xdr:row>
      <xdr:rowOff>67310</xdr:rowOff>
    </xdr:to>
    <xdr:sp macro="" textlink="">
      <xdr:nvSpPr>
        <xdr:cNvPr id="90" name="円/楕円 89">
          <a:extLst>
            <a:ext uri="{FF2B5EF4-FFF2-40B4-BE49-F238E27FC236}">
              <a16:creationId xmlns:a16="http://schemas.microsoft.com/office/drawing/2014/main" id="{00000000-0008-0000-0400-00005A000000}"/>
            </a:ext>
          </a:extLst>
        </xdr:cNvPr>
        <xdr:cNvSpPr/>
      </xdr:nvSpPr>
      <xdr:spPr>
        <a:xfrm>
          <a:off x="2159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77487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2" name="円/楕円 91">
          <a:extLst>
            <a:ext uri="{FF2B5EF4-FFF2-40B4-BE49-F238E27FC236}">
              <a16:creationId xmlns:a16="http://schemas.microsoft.com/office/drawing/2014/main" id="{00000000-0008-0000-0400-00005C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電算システム保守や事務事業の外部委託費が主なものである。事務効率化の観点から電算化・外部委託の必要性はあるが、物件費の増大につながらないよう業務効率・費用対効果を常に検証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111760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4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33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a:extLst>
            <a:ext uri="{FF2B5EF4-FFF2-40B4-BE49-F238E27FC236}">
              <a16:creationId xmlns:a16="http://schemas.microsoft.com/office/drawing/2014/main" id="{00000000-0008-0000-0400-000082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130810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33037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50817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3" name="円/楕円 152">
          <a:extLst>
            <a:ext uri="{FF2B5EF4-FFF2-40B4-BE49-F238E27FC236}">
              <a16:creationId xmlns:a16="http://schemas.microsoft.com/office/drawing/2014/main" id="{00000000-0008-0000-0400-000099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当該費目には医療費が含まれており、住民の健康増進により経費の抑制を図っていく。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69850</xdr:rowOff>
    </xdr:from>
    <xdr:to>
      <xdr:col>7</xdr:col>
      <xdr:colOff>15875</xdr:colOff>
      <xdr:row>60</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356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60</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60</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166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6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114300</xdr:rowOff>
    </xdr:from>
    <xdr:to>
      <xdr:col>7</xdr:col>
      <xdr:colOff>66675</xdr:colOff>
      <xdr:row>61</xdr:row>
      <xdr:rowOff>44450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22877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19050</xdr:rowOff>
    </xdr:from>
    <xdr:to>
      <xdr:col>5</xdr:col>
      <xdr:colOff>600075</xdr:colOff>
      <xdr:row>60</xdr:row>
      <xdr:rowOff>120650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１０％を越える数値となっている。医療費増に伴う特別会計（国民健康保険特別会計・後期高齢者医療特別会計）への繰出金増が、その要因である。医療費抑制につながる健康増進事業の展開が必要である。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a:extLst>
            <a:ext uri="{FF2B5EF4-FFF2-40B4-BE49-F238E27FC236}">
              <a16:creationId xmlns:a16="http://schemas.microsoft.com/office/drawing/2014/main" id="{00000000-0008-0000-0400-0000F4000000}"/>
            </a:ext>
          </a:extLst>
        </xdr:cNvPr>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86995</xdr:rowOff>
    </xdr:from>
    <xdr:to>
      <xdr:col>22</xdr:col>
      <xdr:colOff>565150</xdr:colOff>
      <xdr:row>57</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596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xdr:rowOff>
    </xdr:from>
    <xdr:to>
      <xdr:col>21</xdr:col>
      <xdr:colOff>361950</xdr:colOff>
      <xdr:row>57</xdr:row>
      <xdr:rowOff>86995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85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57</xdr:row>
      <xdr:rowOff>29845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85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1" name="円/楕円 260">
          <a:extLst>
            <a:ext uri="{FF2B5EF4-FFF2-40B4-BE49-F238E27FC236}">
              <a16:creationId xmlns:a16="http://schemas.microsoft.com/office/drawing/2014/main" id="{00000000-0008-0000-0400-000005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153687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36195</xdr:rowOff>
    </xdr:from>
    <xdr:to>
      <xdr:col>21</xdr:col>
      <xdr:colOff>412750</xdr:colOff>
      <xdr:row>57</xdr:row>
      <xdr:rowOff>137795</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4732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147972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2954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類似団体平均と同数値であったが、今後は一部事務組合負担金の増額が見込まれるため、抑制していく必要がある。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a:extLst>
            <a:ext uri="{FF2B5EF4-FFF2-40B4-BE49-F238E27FC236}">
              <a16:creationId xmlns:a16="http://schemas.microsoft.com/office/drawing/2014/main" id="{00000000-0008-0000-0400-00002E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19" name="円/楕円 318">
          <a:extLst>
            <a:ext uri="{FF2B5EF4-FFF2-40B4-BE49-F238E27FC236}">
              <a16:creationId xmlns:a16="http://schemas.microsoft.com/office/drawing/2014/main" id="{00000000-0008-0000-0400-00003F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29989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9415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銀行等引受債の計画的な繰上償還により、地方債借入残高が減少し類似団体平均を下回っている。今後も地方債借入及び借入残高の管理を的確に行い、公債費の縮減に努める。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100330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048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a:extLst>
            <a:ext uri="{FF2B5EF4-FFF2-40B4-BE49-F238E27FC236}">
              <a16:creationId xmlns:a16="http://schemas.microsoft.com/office/drawing/2014/main" id="{00000000-0008-0000-0400-00006A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100330</xdr:rowOff>
    </xdr:from>
    <xdr:to>
      <xdr:col>5</xdr:col>
      <xdr:colOff>549275</xdr:colOff>
      <xdr:row>76</xdr:row>
      <xdr:rowOff>142239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30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8889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146050</xdr:rowOff>
    </xdr:from>
    <xdr:to>
      <xdr:col>3</xdr:col>
      <xdr:colOff>142875</xdr:colOff>
      <xdr:row>77</xdr:row>
      <xdr:rowOff>8889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76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79" name="円/楕円 378">
          <a:extLst>
            <a:ext uri="{FF2B5EF4-FFF2-40B4-BE49-F238E27FC236}">
              <a16:creationId xmlns:a16="http://schemas.microsoft.com/office/drawing/2014/main" id="{00000000-0008-0000-0400-00007B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49530</xdr:rowOff>
    </xdr:from>
    <xdr:to>
      <xdr:col>5</xdr:col>
      <xdr:colOff>600075</xdr:colOff>
      <xdr:row>76</xdr:row>
      <xdr:rowOff>151130</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161307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129539</xdr:rowOff>
    </xdr:from>
    <xdr:to>
      <xdr:col>3</xdr:col>
      <xdr:colOff>193675</xdr:colOff>
      <xdr:row>77</xdr:row>
      <xdr:rowOff>59689</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95250</xdr:rowOff>
    </xdr:from>
    <xdr:to>
      <xdr:col>1</xdr:col>
      <xdr:colOff>676275</xdr:colOff>
      <xdr:row>77</xdr:row>
      <xdr:rowOff>25400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高齢化が進む中、住民の健康増進により医療費を含め経費の抑制を図っていく。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30987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2257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a:extLst>
            <a:ext uri="{FF2B5EF4-FFF2-40B4-BE49-F238E27FC236}">
              <a16:creationId xmlns:a16="http://schemas.microsoft.com/office/drawing/2014/main" id="{00000000-0008-0000-0400-0000A5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77</xdr:row>
      <xdr:rowOff>30987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166344"/>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a:extLst>
            <a:ext uri="{FF2B5EF4-FFF2-40B4-BE49-F238E27FC236}">
              <a16:creationId xmlns:a16="http://schemas.microsoft.com/office/drawing/2014/main" id="{00000000-0008-0000-0400-0000A7010000}"/>
            </a:ext>
          </a:extLst>
        </xdr:cNvPr>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78994</xdr:rowOff>
    </xdr:from>
    <xdr:to>
      <xdr:col>21</xdr:col>
      <xdr:colOff>361950</xdr:colOff>
      <xdr:row>76</xdr:row>
      <xdr:rowOff>136144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1091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78994</xdr:rowOff>
    </xdr:from>
    <xdr:to>
      <xdr:col>20</xdr:col>
      <xdr:colOff>158750</xdr:colOff>
      <xdr:row>77</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0919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8" name="円/楕円 437">
          <a:extLst>
            <a:ext uri="{FF2B5EF4-FFF2-40B4-BE49-F238E27FC236}">
              <a16:creationId xmlns:a16="http://schemas.microsoft.com/office/drawing/2014/main" id="{00000000-0008-0000-0400-0000B6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116857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151637</xdr:rowOff>
    </xdr:from>
    <xdr:to>
      <xdr:col>22</xdr:col>
      <xdr:colOff>615950</xdr:colOff>
      <xdr:row>77</xdr:row>
      <xdr:rowOff>81787</xdr:rowOff>
    </xdr:to>
    <xdr:sp macro="" textlink="">
      <xdr:nvSpPr>
        <xdr:cNvPr id="440" name="円/楕円 439">
          <a:extLst>
            <a:ext uri="{FF2B5EF4-FFF2-40B4-BE49-F238E27FC236}">
              <a16:creationId xmlns:a16="http://schemas.microsoft.com/office/drawing/2014/main" id="{00000000-0008-0000-0400-0000B8010000}"/>
            </a:ext>
          </a:extLst>
        </xdr:cNvPr>
        <xdr:cNvSpPr/>
      </xdr:nvSpPr>
      <xdr:spPr>
        <a:xfrm>
          <a:off x="156210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66564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68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42" name="円/楕円 441">
          <a:extLst>
            <a:ext uri="{FF2B5EF4-FFF2-40B4-BE49-F238E27FC236}">
              <a16:creationId xmlns:a16="http://schemas.microsoft.com/office/drawing/2014/main" id="{00000000-0008-0000-0400-0000BA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28194</xdr:rowOff>
    </xdr:from>
    <xdr:to>
      <xdr:col>20</xdr:col>
      <xdr:colOff>209550</xdr:colOff>
      <xdr:row>76</xdr:row>
      <xdr:rowOff>129794</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3843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114571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福岡県赤村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64425</xdr:rowOff>
    </xdr:from>
    <xdr:to>
      <xdr:col>4</xdr:col>
      <xdr:colOff>1117600</xdr:colOff>
      <xdr:row>19</xdr:row>
      <xdr:rowOff>68473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369600"/>
          <a:ext cx="647700" cy="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64425</xdr:rowOff>
    </xdr:from>
    <xdr:to>
      <xdr:col>4</xdr:col>
      <xdr:colOff>469900</xdr:colOff>
      <xdr:row>19</xdr:row>
      <xdr:rowOff>67781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69600"/>
          <a:ext cx="698500" cy="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67781</xdr:rowOff>
    </xdr:from>
    <xdr:to>
      <xdr:col>3</xdr:col>
      <xdr:colOff>904875</xdr:colOff>
      <xdr:row>19</xdr:row>
      <xdr:rowOff>82148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72956"/>
          <a:ext cx="698500" cy="1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76100</xdr:rowOff>
    </xdr:from>
    <xdr:to>
      <xdr:col>3</xdr:col>
      <xdr:colOff>206375</xdr:colOff>
      <xdr:row>19</xdr:row>
      <xdr:rowOff>82148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81275"/>
          <a:ext cx="698500" cy="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144861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153303</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17673</xdr:rowOff>
    </xdr:from>
    <xdr:to>
      <xdr:col>5</xdr:col>
      <xdr:colOff>34925</xdr:colOff>
      <xdr:row>19</xdr:row>
      <xdr:rowOff>119273</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332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97700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145,010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13625</xdr:rowOff>
    </xdr:from>
    <xdr:to>
      <xdr:col>4</xdr:col>
      <xdr:colOff>520700</xdr:colOff>
      <xdr:row>19</xdr:row>
      <xdr:rowOff>115225</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331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100002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40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16981</xdr:rowOff>
    </xdr:from>
    <xdr:to>
      <xdr:col>3</xdr:col>
      <xdr:colOff>955675</xdr:colOff>
      <xdr:row>19</xdr:row>
      <xdr:rowOff>118581</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332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103358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4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145,434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31348</xdr:rowOff>
    </xdr:from>
    <xdr:to>
      <xdr:col>3</xdr:col>
      <xdr:colOff>257175</xdr:colOff>
      <xdr:row>19</xdr:row>
      <xdr:rowOff>132948</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3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117725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2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136,635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25300</xdr:rowOff>
    </xdr:from>
    <xdr:to>
      <xdr:col>2</xdr:col>
      <xdr:colOff>692150</xdr:colOff>
      <xdr:row>19</xdr:row>
      <xdr:rowOff>126900</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33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111677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7770</xdr:rowOff>
    </xdr:from>
    <xdr:to>
      <xdr:col>4</xdr:col>
      <xdr:colOff>1117600</xdr:colOff>
      <xdr:row>37</xdr:row>
      <xdr:rowOff>108217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32470"/>
          <a:ext cx="647700" cy="10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122755</xdr:rowOff>
    </xdr:from>
    <xdr:to>
      <xdr:col>4</xdr:col>
      <xdr:colOff>469900</xdr:colOff>
      <xdr:row>37</xdr:row>
      <xdr:rowOff>7770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76005"/>
          <a:ext cx="698500" cy="5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47005</xdr:rowOff>
    </xdr:from>
    <xdr:to>
      <xdr:col>3</xdr:col>
      <xdr:colOff>904875</xdr:colOff>
      <xdr:row>36</xdr:row>
      <xdr:rowOff>122755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00255"/>
          <a:ext cx="698500" cy="7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47005</xdr:rowOff>
    </xdr:from>
    <xdr:to>
      <xdr:col>3</xdr:col>
      <xdr:colOff>206375</xdr:colOff>
      <xdr:row>36</xdr:row>
      <xdr:rowOff>121072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00255"/>
          <a:ext cx="698500" cy="7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57417</xdr:rowOff>
    </xdr:from>
    <xdr:to>
      <xdr:col>5</xdr:col>
      <xdr:colOff>34925</xdr:colOff>
      <xdr:row>37</xdr:row>
      <xdr:rowOff>159017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18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137444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128420</xdr:rowOff>
    </xdr:from>
    <xdr:to>
      <xdr:col>4</xdr:col>
      <xdr:colOff>520700</xdr:colOff>
      <xdr:row>37</xdr:row>
      <xdr:rowOff>58570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08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43347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71955</xdr:rowOff>
    </xdr:from>
    <xdr:to>
      <xdr:col>3</xdr:col>
      <xdr:colOff>955675</xdr:colOff>
      <xdr:row>37</xdr:row>
      <xdr:rowOff>2105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02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158332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339105</xdr:rowOff>
    </xdr:from>
    <xdr:to>
      <xdr:col>3</xdr:col>
      <xdr:colOff>257175</xdr:colOff>
      <xdr:row>36</xdr:row>
      <xdr:rowOff>97805</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94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82582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3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70272</xdr:rowOff>
    </xdr:from>
    <xdr:to>
      <xdr:col>2</xdr:col>
      <xdr:colOff>692150</xdr:colOff>
      <xdr:row>37</xdr:row>
      <xdr:rowOff>422</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02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156649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0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財政調整基金残高は、積み増し・取崩しともに行わず利息の増加のみ(残高は増加)であるが、標準財政規模が毎年増減するので、比率もそれに伴い増減している。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実質単年度収支は、既発債の繰上償還を行ったH22、23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年度の数値が高くなっている。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赤字額の要因は、住宅新築資金等貸付事業特別会計の貸付金元利収入の滞納繰越分であるが、これは年々減少しており今後も継続して徴収を行い、赤字からの早期脱却を図っていく。</a:t>
          </a:r>
          <a:endParaRPr lang="ja-JP" altLang="ja-JP" sz="1400">
            <a:effectLst/>
          </a:endParaRPr>
        </a:p>
        <a:p>
          <a:pPr rtl="0"/>
          <a:r>
            <a:rPr lang="ja-JP" altLang="ja-JP" sz="1100" b="0" i="0" baseline="0">
              <a:solidFill>
                <a:schemeClr val="dk1"/>
              </a:solidFill>
              <a:effectLst/>
              <a:latin typeface="+mn-lt"/>
              <a:ea typeface="+mn-ea"/>
              <a:cs typeface="+mn-cs"/>
            </a:rPr>
            <a:t>　黒字額に関しては、住宅新築資金等貸付事業特別会計の赤字額を上回っており、全体として黒字とすることができている。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7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7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からの起債抑制策、投資事業の財源とした既発債の償還終了、繰上償還により、良好な水準を維持できている。公営住宅建替事業を開始しているので、新規発行の抑制(緊急度・住民ニーズを的確に把握した事業の選択)及び借入金の適正管理を行い、急激な数値上昇を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充当可能財源等が将来負担額を上回っているため、将来負担比率は発生していない。この要因としては、繰上償還による地方債現在高の減、減債基金等の積立による充当可能財源の増である。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2677626</v>
      </c>
      <c r="BO4" s="379"/>
      <c r="BP4" s="379"/>
      <c r="BQ4" s="379"/>
      <c r="BR4" s="379"/>
      <c r="BS4" s="379"/>
      <c r="BT4" s="379"/>
      <c r="BU4" s="380"/>
      <c r="BV4" s="378">
        <v>2832210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2.8</v>
      </c>
      <c r="CU4" s="554"/>
      <c r="CV4" s="554"/>
      <c r="CW4" s="554"/>
      <c r="CX4" s="554"/>
      <c r="CY4" s="554"/>
      <c r="CZ4" s="554"/>
      <c r="DA4" s="555"/>
      <c r="DB4" s="553">
        <v>2.2999999999999998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2583173</v>
      </c>
      <c r="BO5" s="384"/>
      <c r="BP5" s="384"/>
      <c r="BQ5" s="384"/>
      <c r="BR5" s="384"/>
      <c r="BS5" s="384"/>
      <c r="BT5" s="384"/>
      <c r="BU5" s="385"/>
      <c r="BV5" s="383">
        <v>2767120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v>
      </c>
      <c r="CU5" s="354"/>
      <c r="CV5" s="354"/>
      <c r="CW5" s="354"/>
      <c r="CX5" s="354"/>
      <c r="CY5" s="354"/>
      <c r="CZ5" s="354"/>
      <c r="DA5" s="355"/>
      <c r="DB5" s="353">
        <v>84.6</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94453</v>
      </c>
      <c r="BO6" s="384"/>
      <c r="BP6" s="384"/>
      <c r="BQ6" s="384"/>
      <c r="BR6" s="384"/>
      <c r="BS6" s="384"/>
      <c r="BT6" s="384"/>
      <c r="BU6" s="385"/>
      <c r="BV6" s="383">
        <v>65090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85.3</v>
      </c>
      <c r="CU6" s="528"/>
      <c r="CV6" s="528"/>
      <c r="CW6" s="528"/>
      <c r="CX6" s="528"/>
      <c r="CY6" s="528"/>
      <c r="CZ6" s="528"/>
      <c r="DA6" s="529"/>
      <c r="DB6" s="527">
        <v>89.6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56083</v>
      </c>
      <c r="BO7" s="384"/>
      <c r="BP7" s="384"/>
      <c r="BQ7" s="384"/>
      <c r="BR7" s="384"/>
      <c r="BS7" s="384"/>
      <c r="BT7" s="384"/>
      <c r="BU7" s="385"/>
      <c r="BV7" s="383">
        <v>33788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1391447</v>
      </c>
      <c r="CU7" s="384"/>
      <c r="CV7" s="384"/>
      <c r="CW7" s="384"/>
      <c r="CX7" s="384"/>
      <c r="CY7" s="384"/>
      <c r="CZ7" s="384"/>
      <c r="DA7" s="385"/>
      <c r="DB7" s="383">
        <v>1381869</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38370</v>
      </c>
      <c r="BO8" s="384"/>
      <c r="BP8" s="384"/>
      <c r="BQ8" s="384"/>
      <c r="BR8" s="384"/>
      <c r="BS8" s="384"/>
      <c r="BT8" s="384"/>
      <c r="BU8" s="385"/>
      <c r="BV8" s="383">
        <v>31302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0.14000000000000001</v>
      </c>
      <c r="CU8" s="491"/>
      <c r="CV8" s="491"/>
      <c r="CW8" s="491"/>
      <c r="CX8" s="491"/>
      <c r="CY8" s="491"/>
      <c r="CZ8" s="491"/>
      <c r="DA8" s="492"/>
      <c r="DB8" s="490">
        <v>0.14000000000000001</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3251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7068</v>
      </c>
      <c r="BO9" s="384"/>
      <c r="BP9" s="384"/>
      <c r="BQ9" s="384"/>
      <c r="BR9" s="384"/>
      <c r="BS9" s="384"/>
      <c r="BT9" s="384"/>
      <c r="BU9" s="385"/>
      <c r="BV9" s="383">
        <v>-4577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18.100000000000001</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3408</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1525</v>
      </c>
      <c r="BO10" s="384"/>
      <c r="BP10" s="384"/>
      <c r="BQ10" s="384"/>
      <c r="BR10" s="384"/>
      <c r="BS10" s="384"/>
      <c r="BT10" s="384"/>
      <c r="BU10" s="385"/>
      <c r="BV10" s="383">
        <v>1583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129669</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3373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3368</v>
      </c>
      <c r="S13" s="483"/>
      <c r="T13" s="483"/>
      <c r="U13" s="483"/>
      <c r="V13" s="484"/>
      <c r="W13" s="470" t="s">
        <v>124</v>
      </c>
      <c r="X13" s="396"/>
      <c r="Y13" s="396"/>
      <c r="Z13" s="396"/>
      <c r="AA13" s="396"/>
      <c r="AB13" s="397"/>
      <c r="AC13" s="359">
        <v>205</v>
      </c>
      <c r="AD13" s="360"/>
      <c r="AE13" s="360"/>
      <c r="AF13" s="360"/>
      <c r="AG13" s="361"/>
      <c r="AH13" s="359">
        <v>208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138262</v>
      </c>
      <c r="BO13" s="384"/>
      <c r="BP13" s="384"/>
      <c r="BQ13" s="384"/>
      <c r="BR13" s="384"/>
      <c r="BS13" s="384"/>
      <c r="BT13" s="384"/>
      <c r="BU13" s="385"/>
      <c r="BV13" s="383">
        <v>-2994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v>
      </c>
      <c r="CU13" s="354"/>
      <c r="CV13" s="354"/>
      <c r="CW13" s="354"/>
      <c r="CX13" s="354"/>
      <c r="CY13" s="354"/>
      <c r="CZ13" s="354"/>
      <c r="DA13" s="355"/>
      <c r="DB13" s="353">
        <v>3.8</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3403</v>
      </c>
      <c r="S14" s="483"/>
      <c r="T14" s="483"/>
      <c r="U14" s="483"/>
      <c r="V14" s="484"/>
      <c r="W14" s="485"/>
      <c r="X14" s="399"/>
      <c r="Y14" s="399"/>
      <c r="Z14" s="399"/>
      <c r="AA14" s="399"/>
      <c r="AB14" s="400"/>
      <c r="AC14" s="475">
        <v>14.9</v>
      </c>
      <c r="AD14" s="476"/>
      <c r="AE14" s="476"/>
      <c r="AF14" s="476"/>
      <c r="AG14" s="477"/>
      <c r="AH14" s="475">
        <v>14.3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3398</v>
      </c>
      <c r="S15" s="483"/>
      <c r="T15" s="483"/>
      <c r="U15" s="483"/>
      <c r="V15" s="484"/>
      <c r="W15" s="470" t="s">
        <v>131</v>
      </c>
      <c r="X15" s="396"/>
      <c r="Y15" s="396"/>
      <c r="Z15" s="396"/>
      <c r="AA15" s="396"/>
      <c r="AB15" s="397"/>
      <c r="AC15" s="359">
        <v>276</v>
      </c>
      <c r="AD15" s="360"/>
      <c r="AE15" s="360"/>
      <c r="AF15" s="360"/>
      <c r="AG15" s="361"/>
      <c r="AH15" s="359">
        <v>366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180878</v>
      </c>
      <c r="BO15" s="379"/>
      <c r="BP15" s="379"/>
      <c r="BQ15" s="379"/>
      <c r="BR15" s="379"/>
      <c r="BS15" s="379"/>
      <c r="BT15" s="379"/>
      <c r="BU15" s="380"/>
      <c r="BV15" s="378">
        <v>177994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20</v>
      </c>
      <c r="AD16" s="476"/>
      <c r="AE16" s="476"/>
      <c r="AF16" s="476"/>
      <c r="AG16" s="477"/>
      <c r="AH16" s="475">
        <v>25.2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1275992</v>
      </c>
      <c r="BO16" s="384"/>
      <c r="BP16" s="384"/>
      <c r="BQ16" s="384"/>
      <c r="BR16" s="384"/>
      <c r="BS16" s="384"/>
      <c r="BT16" s="384"/>
      <c r="BU16" s="385"/>
      <c r="BV16" s="383">
        <v>1260899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897</v>
      </c>
      <c r="AD17" s="360"/>
      <c r="AE17" s="360"/>
      <c r="AF17" s="360"/>
      <c r="AG17" s="361"/>
      <c r="AH17" s="359">
        <v>881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226357</v>
      </c>
      <c r="BO17" s="384"/>
      <c r="BP17" s="384"/>
      <c r="BQ17" s="384"/>
      <c r="BR17" s="384"/>
      <c r="BS17" s="384"/>
      <c r="BT17" s="384"/>
      <c r="BU17" s="385"/>
      <c r="BV17" s="383">
        <v>221822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32.03</v>
      </c>
      <c r="M18" s="446"/>
      <c r="N18" s="446"/>
      <c r="O18" s="446"/>
      <c r="P18" s="446"/>
      <c r="Q18" s="446"/>
      <c r="R18" s="447"/>
      <c r="S18" s="447"/>
      <c r="T18" s="447"/>
      <c r="U18" s="447"/>
      <c r="V18" s="448"/>
      <c r="W18" s="462"/>
      <c r="X18" s="463"/>
      <c r="Y18" s="463"/>
      <c r="Z18" s="463"/>
      <c r="AA18" s="463"/>
      <c r="AB18" s="471"/>
      <c r="AC18" s="347">
        <v>65.099999999999994</v>
      </c>
      <c r="AD18" s="348"/>
      <c r="AE18" s="348"/>
      <c r="AF18" s="348"/>
      <c r="AG18" s="449"/>
      <c r="AH18" s="347">
        <v>60.5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1133246</v>
      </c>
      <c r="BO18" s="384"/>
      <c r="BP18" s="384"/>
      <c r="BQ18" s="384"/>
      <c r="BR18" s="384"/>
      <c r="BS18" s="384"/>
      <c r="BT18" s="384"/>
      <c r="BU18" s="385"/>
      <c r="BV18" s="383">
        <v>1180893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101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1721491</v>
      </c>
      <c r="BO19" s="384"/>
      <c r="BP19" s="384"/>
      <c r="BQ19" s="384"/>
      <c r="BR19" s="384"/>
      <c r="BS19" s="384"/>
      <c r="BT19" s="384"/>
      <c r="BU19" s="385"/>
      <c r="BV19" s="383">
        <v>1957926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1157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1496088</v>
      </c>
      <c r="BO23" s="384"/>
      <c r="BP23" s="384"/>
      <c r="BQ23" s="384"/>
      <c r="BR23" s="384"/>
      <c r="BS23" s="384"/>
      <c r="BT23" s="384"/>
      <c r="BU23" s="385"/>
      <c r="BV23" s="383">
        <v>1597906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6160</v>
      </c>
      <c r="R24" s="360"/>
      <c r="S24" s="360"/>
      <c r="T24" s="360"/>
      <c r="U24" s="360"/>
      <c r="V24" s="361"/>
      <c r="W24" s="425"/>
      <c r="X24" s="416"/>
      <c r="Y24" s="417"/>
      <c r="Z24" s="356" t="s">
        <v>154</v>
      </c>
      <c r="AA24" s="357"/>
      <c r="AB24" s="357"/>
      <c r="AC24" s="357"/>
      <c r="AD24" s="357"/>
      <c r="AE24" s="357"/>
      <c r="AF24" s="357"/>
      <c r="AG24" s="358"/>
      <c r="AH24" s="359">
        <v>43</v>
      </c>
      <c r="AI24" s="360"/>
      <c r="AJ24" s="360"/>
      <c r="AK24" s="360"/>
      <c r="AL24" s="361"/>
      <c r="AM24" s="359">
        <v>116616</v>
      </c>
      <c r="AN24" s="360"/>
      <c r="AO24" s="360"/>
      <c r="AP24" s="360"/>
      <c r="AQ24" s="360"/>
      <c r="AR24" s="361"/>
      <c r="AS24" s="359">
        <v>2712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1072886</v>
      </c>
      <c r="BO24" s="384"/>
      <c r="BP24" s="384"/>
      <c r="BQ24" s="384"/>
      <c r="BR24" s="384"/>
      <c r="BS24" s="384"/>
      <c r="BT24" s="384"/>
      <c r="BU24" s="385"/>
      <c r="BV24" s="383">
        <v>1104781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5100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6906</v>
      </c>
      <c r="BO25" s="379"/>
      <c r="BP25" s="379"/>
      <c r="BQ25" s="379"/>
      <c r="BR25" s="379"/>
      <c r="BS25" s="379"/>
      <c r="BT25" s="379"/>
      <c r="BU25" s="380"/>
      <c r="BV25" s="378">
        <v>10366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4990</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5414</v>
      </c>
      <c r="AN26" s="360"/>
      <c r="AO26" s="360"/>
      <c r="AP26" s="360"/>
      <c r="AQ26" s="360"/>
      <c r="AR26" s="361"/>
      <c r="AS26" s="359">
        <v>2707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3050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2600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803935</v>
      </c>
      <c r="BO28" s="379"/>
      <c r="BP28" s="379"/>
      <c r="BQ28" s="379"/>
      <c r="BR28" s="379"/>
      <c r="BS28" s="379"/>
      <c r="BT28" s="379"/>
      <c r="BU28" s="380"/>
      <c r="BV28" s="378">
        <v>802410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8</v>
      </c>
      <c r="M29" s="360"/>
      <c r="N29" s="360"/>
      <c r="O29" s="360"/>
      <c r="P29" s="361"/>
      <c r="Q29" s="359">
        <v>2450</v>
      </c>
      <c r="R29" s="360"/>
      <c r="S29" s="360"/>
      <c r="T29" s="360"/>
      <c r="U29" s="360"/>
      <c r="V29" s="361"/>
      <c r="W29" s="425"/>
      <c r="X29" s="416"/>
      <c r="Y29" s="417"/>
      <c r="Z29" s="356" t="s">
        <v>170</v>
      </c>
      <c r="AA29" s="357"/>
      <c r="AB29" s="357"/>
      <c r="AC29" s="357"/>
      <c r="AD29" s="357"/>
      <c r="AE29" s="357"/>
      <c r="AF29" s="357"/>
      <c r="AG29" s="358"/>
      <c r="AH29" s="359">
        <v>43</v>
      </c>
      <c r="AI29" s="360"/>
      <c r="AJ29" s="360"/>
      <c r="AK29" s="360"/>
      <c r="AL29" s="361"/>
      <c r="AM29" s="359">
        <v>116616</v>
      </c>
      <c r="AN29" s="360"/>
      <c r="AO29" s="360"/>
      <c r="AP29" s="360"/>
      <c r="AQ29" s="360"/>
      <c r="AR29" s="361"/>
      <c r="AS29" s="359">
        <v>2712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983753</v>
      </c>
      <c r="BO29" s="384"/>
      <c r="BP29" s="384"/>
      <c r="BQ29" s="384"/>
      <c r="BR29" s="384"/>
      <c r="BS29" s="384"/>
      <c r="BT29" s="384"/>
      <c r="BU29" s="385"/>
      <c r="BV29" s="383">
        <v>967868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1728475</v>
      </c>
      <c r="BO30" s="387"/>
      <c r="BP30" s="387"/>
      <c r="BQ30" s="387"/>
      <c r="BR30" s="387"/>
      <c r="BS30" s="387"/>
      <c r="BT30" s="387"/>
      <c r="BU30" s="388"/>
      <c r="BV30" s="386">
        <v>1717471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IF('各会計、関係団体の財政状況及び健全化判断比率'!B30="","",'各会計、関係団体の財政状況及び健全化判断比率'!B30)</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福岡県市町村消防団員公務災害補償組合（一般会計）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源じいの森</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福岡県市町村職員退職手当組合（一般会計）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赤村土地開発公社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福岡県市町村職員退職手当組合（基金特別会計）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福岡県自治会館管理組合（一般会計）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福岡県田川地区消防組合（一般会計）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田川郡東部環境衛生施設組合（一般会計）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田川地区斎場組合（一般会計）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福岡県自治振興組合（一般会計）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福岡県自治振興組合（公文書館事業特別会計）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福岡県介護保険広域連合（一般会計）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177777</v>
      </c>
      <c r="S5" s="637"/>
      <c r="T5" s="637"/>
      <c r="U5" s="637"/>
      <c r="V5" s="637"/>
      <c r="W5" s="637"/>
      <c r="X5" s="637"/>
      <c r="Y5" s="684"/>
      <c r="Z5" s="697">
        <v>6.6</v>
      </c>
      <c r="AA5" s="697"/>
      <c r="AB5" s="697"/>
      <c r="AC5" s="697"/>
      <c r="AD5" s="698">
        <v>177777</v>
      </c>
      <c r="AE5" s="698"/>
      <c r="AF5" s="698"/>
      <c r="AG5" s="698"/>
      <c r="AH5" s="698"/>
      <c r="AI5" s="698"/>
      <c r="AJ5" s="698"/>
      <c r="AK5" s="698"/>
      <c r="AL5" s="685">
        <v>13.4</v>
      </c>
      <c r="AM5" s="654"/>
      <c r="AN5" s="654"/>
      <c r="AO5" s="686"/>
      <c r="AP5" s="673" t="s">
        <v>208</v>
      </c>
      <c r="AQ5" s="674"/>
      <c r="AR5" s="674"/>
      <c r="AS5" s="674"/>
      <c r="AT5" s="674"/>
      <c r="AU5" s="674"/>
      <c r="AV5" s="674"/>
      <c r="AW5" s="674"/>
      <c r="AX5" s="674"/>
      <c r="AY5" s="674"/>
      <c r="AZ5" s="674"/>
      <c r="BA5" s="674"/>
      <c r="BB5" s="674"/>
      <c r="BC5" s="674"/>
      <c r="BD5" s="674"/>
      <c r="BE5" s="674"/>
      <c r="BF5" s="675"/>
      <c r="BG5" s="586">
        <v>171094</v>
      </c>
      <c r="BH5" s="587"/>
      <c r="BI5" s="587"/>
      <c r="BJ5" s="587"/>
      <c r="BK5" s="587"/>
      <c r="BL5" s="587"/>
      <c r="BM5" s="587"/>
      <c r="BN5" s="588"/>
      <c r="BO5" s="639">
        <v>96.2</v>
      </c>
      <c r="BP5" s="639"/>
      <c r="BQ5" s="639"/>
      <c r="BR5" s="639"/>
      <c r="BS5" s="640">
        <v>79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19402</v>
      </c>
      <c r="S6" s="587"/>
      <c r="T6" s="587"/>
      <c r="U6" s="587"/>
      <c r="V6" s="587"/>
      <c r="W6" s="587"/>
      <c r="X6" s="587"/>
      <c r="Y6" s="588"/>
      <c r="Z6" s="639">
        <v>0.7</v>
      </c>
      <c r="AA6" s="639"/>
      <c r="AB6" s="639"/>
      <c r="AC6" s="639"/>
      <c r="AD6" s="640">
        <v>19402</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171094</v>
      </c>
      <c r="BH6" s="587"/>
      <c r="BI6" s="587"/>
      <c r="BJ6" s="587"/>
      <c r="BK6" s="587"/>
      <c r="BL6" s="587"/>
      <c r="BM6" s="587"/>
      <c r="BN6" s="588"/>
      <c r="BO6" s="639">
        <v>96.2</v>
      </c>
      <c r="BP6" s="639"/>
      <c r="BQ6" s="639"/>
      <c r="BR6" s="639"/>
      <c r="BS6" s="640">
        <v>79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67056</v>
      </c>
      <c r="CS6" s="587"/>
      <c r="CT6" s="587"/>
      <c r="CU6" s="587"/>
      <c r="CV6" s="587"/>
      <c r="CW6" s="587"/>
      <c r="CX6" s="587"/>
      <c r="CY6" s="588"/>
      <c r="CZ6" s="639">
        <v>2.6</v>
      </c>
      <c r="DA6" s="639"/>
      <c r="DB6" s="639"/>
      <c r="DC6" s="639"/>
      <c r="DD6" s="592" t="s">
        <v>215</v>
      </c>
      <c r="DE6" s="587"/>
      <c r="DF6" s="587"/>
      <c r="DG6" s="587"/>
      <c r="DH6" s="587"/>
      <c r="DI6" s="587"/>
      <c r="DJ6" s="587"/>
      <c r="DK6" s="587"/>
      <c r="DL6" s="587"/>
      <c r="DM6" s="587"/>
      <c r="DN6" s="587"/>
      <c r="DO6" s="587"/>
      <c r="DP6" s="588"/>
      <c r="DQ6" s="592">
        <v>67056</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471</v>
      </c>
      <c r="S7" s="587"/>
      <c r="T7" s="587"/>
      <c r="U7" s="587"/>
      <c r="V7" s="587"/>
      <c r="W7" s="587"/>
      <c r="X7" s="587"/>
      <c r="Y7" s="588"/>
      <c r="Z7" s="639">
        <v>0</v>
      </c>
      <c r="AA7" s="639"/>
      <c r="AB7" s="639"/>
      <c r="AC7" s="639"/>
      <c r="AD7" s="640">
        <v>471</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82468</v>
      </c>
      <c r="BH7" s="587"/>
      <c r="BI7" s="587"/>
      <c r="BJ7" s="587"/>
      <c r="BK7" s="587"/>
      <c r="BL7" s="587"/>
      <c r="BM7" s="587"/>
      <c r="BN7" s="588"/>
      <c r="BO7" s="639">
        <v>46.4</v>
      </c>
      <c r="BP7" s="639"/>
      <c r="BQ7" s="639"/>
      <c r="BR7" s="639"/>
      <c r="BS7" s="640">
        <v>79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400985</v>
      </c>
      <c r="CS7" s="587"/>
      <c r="CT7" s="587"/>
      <c r="CU7" s="587"/>
      <c r="CV7" s="587"/>
      <c r="CW7" s="587"/>
      <c r="CX7" s="587"/>
      <c r="CY7" s="588"/>
      <c r="CZ7" s="639">
        <v>15.5</v>
      </c>
      <c r="DA7" s="639"/>
      <c r="DB7" s="639"/>
      <c r="DC7" s="639"/>
      <c r="DD7" s="592">
        <v>91513</v>
      </c>
      <c r="DE7" s="587"/>
      <c r="DF7" s="587"/>
      <c r="DG7" s="587"/>
      <c r="DH7" s="587"/>
      <c r="DI7" s="587"/>
      <c r="DJ7" s="587"/>
      <c r="DK7" s="587"/>
      <c r="DL7" s="587"/>
      <c r="DM7" s="587"/>
      <c r="DN7" s="587"/>
      <c r="DO7" s="587"/>
      <c r="DP7" s="588"/>
      <c r="DQ7" s="592">
        <v>343798</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782</v>
      </c>
      <c r="S8" s="587"/>
      <c r="T8" s="587"/>
      <c r="U8" s="587"/>
      <c r="V8" s="587"/>
      <c r="W8" s="587"/>
      <c r="X8" s="587"/>
      <c r="Y8" s="588"/>
      <c r="Z8" s="639">
        <v>0</v>
      </c>
      <c r="AA8" s="639"/>
      <c r="AB8" s="639"/>
      <c r="AC8" s="639"/>
      <c r="AD8" s="640">
        <v>782</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3612</v>
      </c>
      <c r="BH8" s="587"/>
      <c r="BI8" s="587"/>
      <c r="BJ8" s="587"/>
      <c r="BK8" s="587"/>
      <c r="BL8" s="587"/>
      <c r="BM8" s="587"/>
      <c r="BN8" s="588"/>
      <c r="BO8" s="639">
        <v>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588037</v>
      </c>
      <c r="CS8" s="587"/>
      <c r="CT8" s="587"/>
      <c r="CU8" s="587"/>
      <c r="CV8" s="587"/>
      <c r="CW8" s="587"/>
      <c r="CX8" s="587"/>
      <c r="CY8" s="588"/>
      <c r="CZ8" s="639">
        <v>22.8</v>
      </c>
      <c r="DA8" s="639"/>
      <c r="DB8" s="639"/>
      <c r="DC8" s="639"/>
      <c r="DD8" s="592">
        <v>3160</v>
      </c>
      <c r="DE8" s="587"/>
      <c r="DF8" s="587"/>
      <c r="DG8" s="587"/>
      <c r="DH8" s="587"/>
      <c r="DI8" s="587"/>
      <c r="DJ8" s="587"/>
      <c r="DK8" s="587"/>
      <c r="DL8" s="587"/>
      <c r="DM8" s="587"/>
      <c r="DN8" s="587"/>
      <c r="DO8" s="587"/>
      <c r="DP8" s="588"/>
      <c r="DQ8" s="592">
        <v>299851</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1178</v>
      </c>
      <c r="S9" s="587"/>
      <c r="T9" s="587"/>
      <c r="U9" s="587"/>
      <c r="V9" s="587"/>
      <c r="W9" s="587"/>
      <c r="X9" s="587"/>
      <c r="Y9" s="588"/>
      <c r="Z9" s="639">
        <v>0</v>
      </c>
      <c r="AA9" s="639"/>
      <c r="AB9" s="639"/>
      <c r="AC9" s="639"/>
      <c r="AD9" s="640">
        <v>1178</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75788</v>
      </c>
      <c r="BH9" s="587"/>
      <c r="BI9" s="587"/>
      <c r="BJ9" s="587"/>
      <c r="BK9" s="587"/>
      <c r="BL9" s="587"/>
      <c r="BM9" s="587"/>
      <c r="BN9" s="588"/>
      <c r="BO9" s="639">
        <v>42.6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111775</v>
      </c>
      <c r="CS9" s="587"/>
      <c r="CT9" s="587"/>
      <c r="CU9" s="587"/>
      <c r="CV9" s="587"/>
      <c r="CW9" s="587"/>
      <c r="CX9" s="587"/>
      <c r="CY9" s="588"/>
      <c r="CZ9" s="639">
        <v>4.3</v>
      </c>
      <c r="DA9" s="639"/>
      <c r="DB9" s="639"/>
      <c r="DC9" s="639"/>
      <c r="DD9" s="592">
        <v>9330</v>
      </c>
      <c r="DE9" s="587"/>
      <c r="DF9" s="587"/>
      <c r="DG9" s="587"/>
      <c r="DH9" s="587"/>
      <c r="DI9" s="587"/>
      <c r="DJ9" s="587"/>
      <c r="DK9" s="587"/>
      <c r="DL9" s="587"/>
      <c r="DM9" s="587"/>
      <c r="DN9" s="587"/>
      <c r="DO9" s="587"/>
      <c r="DP9" s="588"/>
      <c r="DQ9" s="592">
        <v>103059</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24354</v>
      </c>
      <c r="S10" s="587"/>
      <c r="T10" s="587"/>
      <c r="U10" s="587"/>
      <c r="V10" s="587"/>
      <c r="W10" s="587"/>
      <c r="X10" s="587"/>
      <c r="Y10" s="588"/>
      <c r="Z10" s="639">
        <v>0.9</v>
      </c>
      <c r="AA10" s="639"/>
      <c r="AB10" s="639"/>
      <c r="AC10" s="639"/>
      <c r="AD10" s="640">
        <v>24354</v>
      </c>
      <c r="AE10" s="640"/>
      <c r="AF10" s="640"/>
      <c r="AG10" s="640"/>
      <c r="AH10" s="640"/>
      <c r="AI10" s="640"/>
      <c r="AJ10" s="640"/>
      <c r="AK10" s="640"/>
      <c r="AL10" s="609">
        <v>1.8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2585</v>
      </c>
      <c r="BH10" s="587"/>
      <c r="BI10" s="587"/>
      <c r="BJ10" s="587"/>
      <c r="BK10" s="587"/>
      <c r="BL10" s="587"/>
      <c r="BM10" s="587"/>
      <c r="BN10" s="588"/>
      <c r="BO10" s="639">
        <v>1.5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10256</v>
      </c>
      <c r="CS10" s="587"/>
      <c r="CT10" s="587"/>
      <c r="CU10" s="587"/>
      <c r="CV10" s="587"/>
      <c r="CW10" s="587"/>
      <c r="CX10" s="587"/>
      <c r="CY10" s="588"/>
      <c r="CZ10" s="639">
        <v>0.4</v>
      </c>
      <c r="DA10" s="639"/>
      <c r="DB10" s="639"/>
      <c r="DC10" s="639"/>
      <c r="DD10" s="592" t="s">
        <v>112</v>
      </c>
      <c r="DE10" s="587"/>
      <c r="DF10" s="587"/>
      <c r="DG10" s="587"/>
      <c r="DH10" s="587"/>
      <c r="DI10" s="587"/>
      <c r="DJ10" s="587"/>
      <c r="DK10" s="587"/>
      <c r="DL10" s="587"/>
      <c r="DM10" s="587"/>
      <c r="DN10" s="587"/>
      <c r="DO10" s="587"/>
      <c r="DP10" s="588"/>
      <c r="DQ10" s="592">
        <v>444</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483</v>
      </c>
      <c r="BH11" s="587"/>
      <c r="BI11" s="587"/>
      <c r="BJ11" s="587"/>
      <c r="BK11" s="587"/>
      <c r="BL11" s="587"/>
      <c r="BM11" s="587"/>
      <c r="BN11" s="588"/>
      <c r="BO11" s="639">
        <v>0.3</v>
      </c>
      <c r="BP11" s="639"/>
      <c r="BQ11" s="639"/>
      <c r="BR11" s="639"/>
      <c r="BS11" s="592">
        <v>79</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156496</v>
      </c>
      <c r="CS11" s="587"/>
      <c r="CT11" s="587"/>
      <c r="CU11" s="587"/>
      <c r="CV11" s="587"/>
      <c r="CW11" s="587"/>
      <c r="CX11" s="587"/>
      <c r="CY11" s="588"/>
      <c r="CZ11" s="639">
        <v>6.1</v>
      </c>
      <c r="DA11" s="639"/>
      <c r="DB11" s="639"/>
      <c r="DC11" s="639"/>
      <c r="DD11" s="592">
        <v>62499</v>
      </c>
      <c r="DE11" s="587"/>
      <c r="DF11" s="587"/>
      <c r="DG11" s="587"/>
      <c r="DH11" s="587"/>
      <c r="DI11" s="587"/>
      <c r="DJ11" s="587"/>
      <c r="DK11" s="587"/>
      <c r="DL11" s="587"/>
      <c r="DM11" s="587"/>
      <c r="DN11" s="587"/>
      <c r="DO11" s="587"/>
      <c r="DP11" s="588"/>
      <c r="DQ11" s="592">
        <v>103052</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71058</v>
      </c>
      <c r="BH12" s="587"/>
      <c r="BI12" s="587"/>
      <c r="BJ12" s="587"/>
      <c r="BK12" s="587"/>
      <c r="BL12" s="587"/>
      <c r="BM12" s="587"/>
      <c r="BN12" s="588"/>
      <c r="BO12" s="639">
        <v>40</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2775</v>
      </c>
      <c r="CS12" s="587"/>
      <c r="CT12" s="587"/>
      <c r="CU12" s="587"/>
      <c r="CV12" s="587"/>
      <c r="CW12" s="587"/>
      <c r="CX12" s="587"/>
      <c r="CY12" s="588"/>
      <c r="CZ12" s="639">
        <v>0.1</v>
      </c>
      <c r="DA12" s="639"/>
      <c r="DB12" s="639"/>
      <c r="DC12" s="639"/>
      <c r="DD12" s="592" t="s">
        <v>112</v>
      </c>
      <c r="DE12" s="587"/>
      <c r="DF12" s="587"/>
      <c r="DG12" s="587"/>
      <c r="DH12" s="587"/>
      <c r="DI12" s="587"/>
      <c r="DJ12" s="587"/>
      <c r="DK12" s="587"/>
      <c r="DL12" s="587"/>
      <c r="DM12" s="587"/>
      <c r="DN12" s="587"/>
      <c r="DO12" s="587"/>
      <c r="DP12" s="588"/>
      <c r="DQ12" s="592">
        <v>2647</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6550</v>
      </c>
      <c r="S13" s="587"/>
      <c r="T13" s="587"/>
      <c r="U13" s="587"/>
      <c r="V13" s="587"/>
      <c r="W13" s="587"/>
      <c r="X13" s="587"/>
      <c r="Y13" s="588"/>
      <c r="Z13" s="639">
        <v>0.2</v>
      </c>
      <c r="AA13" s="639"/>
      <c r="AB13" s="639"/>
      <c r="AC13" s="639"/>
      <c r="AD13" s="640">
        <v>6550</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69738</v>
      </c>
      <c r="BH13" s="587"/>
      <c r="BI13" s="587"/>
      <c r="BJ13" s="587"/>
      <c r="BK13" s="587"/>
      <c r="BL13" s="587"/>
      <c r="BM13" s="587"/>
      <c r="BN13" s="588"/>
      <c r="BO13" s="639">
        <v>39.200000000000003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337370</v>
      </c>
      <c r="CS13" s="587"/>
      <c r="CT13" s="587"/>
      <c r="CU13" s="587"/>
      <c r="CV13" s="587"/>
      <c r="CW13" s="587"/>
      <c r="CX13" s="587"/>
      <c r="CY13" s="588"/>
      <c r="CZ13" s="639">
        <v>13.1</v>
      </c>
      <c r="DA13" s="639"/>
      <c r="DB13" s="639"/>
      <c r="DC13" s="639"/>
      <c r="DD13" s="592">
        <v>309710</v>
      </c>
      <c r="DE13" s="587"/>
      <c r="DF13" s="587"/>
      <c r="DG13" s="587"/>
      <c r="DH13" s="587"/>
      <c r="DI13" s="587"/>
      <c r="DJ13" s="587"/>
      <c r="DK13" s="587"/>
      <c r="DL13" s="587"/>
      <c r="DM13" s="587"/>
      <c r="DN13" s="587"/>
      <c r="DO13" s="587"/>
      <c r="DP13" s="588"/>
      <c r="DQ13" s="592">
        <v>90550</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9440</v>
      </c>
      <c r="BH14" s="587"/>
      <c r="BI14" s="587"/>
      <c r="BJ14" s="587"/>
      <c r="BK14" s="587"/>
      <c r="BL14" s="587"/>
      <c r="BM14" s="587"/>
      <c r="BN14" s="588"/>
      <c r="BO14" s="639">
        <v>5.3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94155</v>
      </c>
      <c r="CS14" s="587"/>
      <c r="CT14" s="587"/>
      <c r="CU14" s="587"/>
      <c r="CV14" s="587"/>
      <c r="CW14" s="587"/>
      <c r="CX14" s="587"/>
      <c r="CY14" s="588"/>
      <c r="CZ14" s="639">
        <v>3.6</v>
      </c>
      <c r="DA14" s="639"/>
      <c r="DB14" s="639"/>
      <c r="DC14" s="639"/>
      <c r="DD14" s="592">
        <v>26447</v>
      </c>
      <c r="DE14" s="587"/>
      <c r="DF14" s="587"/>
      <c r="DG14" s="587"/>
      <c r="DH14" s="587"/>
      <c r="DI14" s="587"/>
      <c r="DJ14" s="587"/>
      <c r="DK14" s="587"/>
      <c r="DL14" s="587"/>
      <c r="DM14" s="587"/>
      <c r="DN14" s="587"/>
      <c r="DO14" s="587"/>
      <c r="DP14" s="588"/>
      <c r="DQ14" s="592">
        <v>91912</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838</v>
      </c>
      <c r="S15" s="587"/>
      <c r="T15" s="587"/>
      <c r="U15" s="587"/>
      <c r="V15" s="587"/>
      <c r="W15" s="587"/>
      <c r="X15" s="587"/>
      <c r="Y15" s="588"/>
      <c r="Z15" s="639">
        <v>0</v>
      </c>
      <c r="AA15" s="639"/>
      <c r="AB15" s="639"/>
      <c r="AC15" s="639"/>
      <c r="AD15" s="640">
        <v>838</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8128</v>
      </c>
      <c r="BH15" s="587"/>
      <c r="BI15" s="587"/>
      <c r="BJ15" s="587"/>
      <c r="BK15" s="587"/>
      <c r="BL15" s="587"/>
      <c r="BM15" s="587"/>
      <c r="BN15" s="588"/>
      <c r="BO15" s="639">
        <v>4.5999999999999996</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207137</v>
      </c>
      <c r="CS15" s="587"/>
      <c r="CT15" s="587"/>
      <c r="CU15" s="587"/>
      <c r="CV15" s="587"/>
      <c r="CW15" s="587"/>
      <c r="CX15" s="587"/>
      <c r="CY15" s="588"/>
      <c r="CZ15" s="639">
        <v>8</v>
      </c>
      <c r="DA15" s="639"/>
      <c r="DB15" s="639"/>
      <c r="DC15" s="639"/>
      <c r="DD15" s="592">
        <v>59354</v>
      </c>
      <c r="DE15" s="587"/>
      <c r="DF15" s="587"/>
      <c r="DG15" s="587"/>
      <c r="DH15" s="587"/>
      <c r="DI15" s="587"/>
      <c r="DJ15" s="587"/>
      <c r="DK15" s="587"/>
      <c r="DL15" s="587"/>
      <c r="DM15" s="587"/>
      <c r="DN15" s="587"/>
      <c r="DO15" s="587"/>
      <c r="DP15" s="588"/>
      <c r="DQ15" s="592">
        <v>137230</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1310875</v>
      </c>
      <c r="S16" s="587"/>
      <c r="T16" s="587"/>
      <c r="U16" s="587"/>
      <c r="V16" s="587"/>
      <c r="W16" s="587"/>
      <c r="X16" s="587"/>
      <c r="Y16" s="588"/>
      <c r="Z16" s="639">
        <v>49</v>
      </c>
      <c r="AA16" s="639"/>
      <c r="AB16" s="639"/>
      <c r="AC16" s="639"/>
      <c r="AD16" s="640">
        <v>1095114</v>
      </c>
      <c r="AE16" s="640"/>
      <c r="AF16" s="640"/>
      <c r="AG16" s="640"/>
      <c r="AH16" s="640"/>
      <c r="AI16" s="640"/>
      <c r="AJ16" s="640"/>
      <c r="AK16" s="640"/>
      <c r="AL16" s="609">
        <v>82.4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280786</v>
      </c>
      <c r="CS16" s="587"/>
      <c r="CT16" s="587"/>
      <c r="CU16" s="587"/>
      <c r="CV16" s="587"/>
      <c r="CW16" s="587"/>
      <c r="CX16" s="587"/>
      <c r="CY16" s="588"/>
      <c r="CZ16" s="639">
        <v>10.9</v>
      </c>
      <c r="DA16" s="639"/>
      <c r="DB16" s="639"/>
      <c r="DC16" s="639"/>
      <c r="DD16" s="592" t="s">
        <v>112</v>
      </c>
      <c r="DE16" s="587"/>
      <c r="DF16" s="587"/>
      <c r="DG16" s="587"/>
      <c r="DH16" s="587"/>
      <c r="DI16" s="587"/>
      <c r="DJ16" s="587"/>
      <c r="DK16" s="587"/>
      <c r="DL16" s="587"/>
      <c r="DM16" s="587"/>
      <c r="DN16" s="587"/>
      <c r="DO16" s="587"/>
      <c r="DP16" s="588"/>
      <c r="DQ16" s="592">
        <v>75949</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1095114</v>
      </c>
      <c r="S17" s="587"/>
      <c r="T17" s="587"/>
      <c r="U17" s="587"/>
      <c r="V17" s="587"/>
      <c r="W17" s="587"/>
      <c r="X17" s="587"/>
      <c r="Y17" s="588"/>
      <c r="Z17" s="639">
        <v>40.9</v>
      </c>
      <c r="AA17" s="639"/>
      <c r="AB17" s="639"/>
      <c r="AC17" s="639"/>
      <c r="AD17" s="640">
        <v>1095114</v>
      </c>
      <c r="AE17" s="640"/>
      <c r="AF17" s="640"/>
      <c r="AG17" s="640"/>
      <c r="AH17" s="640"/>
      <c r="AI17" s="640"/>
      <c r="AJ17" s="640"/>
      <c r="AK17" s="640"/>
      <c r="AL17" s="609">
        <v>82.4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326345</v>
      </c>
      <c r="CS17" s="587"/>
      <c r="CT17" s="587"/>
      <c r="CU17" s="587"/>
      <c r="CV17" s="587"/>
      <c r="CW17" s="587"/>
      <c r="CX17" s="587"/>
      <c r="CY17" s="588"/>
      <c r="CZ17" s="639">
        <v>12.6</v>
      </c>
      <c r="DA17" s="639"/>
      <c r="DB17" s="639"/>
      <c r="DC17" s="639"/>
      <c r="DD17" s="592" t="s">
        <v>112</v>
      </c>
      <c r="DE17" s="587"/>
      <c r="DF17" s="587"/>
      <c r="DG17" s="587"/>
      <c r="DH17" s="587"/>
      <c r="DI17" s="587"/>
      <c r="DJ17" s="587"/>
      <c r="DK17" s="587"/>
      <c r="DL17" s="587"/>
      <c r="DM17" s="587"/>
      <c r="DN17" s="587"/>
      <c r="DO17" s="587"/>
      <c r="DP17" s="588"/>
      <c r="DQ17" s="592">
        <v>311490</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215759</v>
      </c>
      <c r="S18" s="587"/>
      <c r="T18" s="587"/>
      <c r="U18" s="587"/>
      <c r="V18" s="587"/>
      <c r="W18" s="587"/>
      <c r="X18" s="587"/>
      <c r="Y18" s="588"/>
      <c r="Z18" s="639">
        <v>8.1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6683</v>
      </c>
      <c r="BH19" s="587"/>
      <c r="BI19" s="587"/>
      <c r="BJ19" s="587"/>
      <c r="BK19" s="587"/>
      <c r="BL19" s="587"/>
      <c r="BM19" s="587"/>
      <c r="BN19" s="588"/>
      <c r="BO19" s="639">
        <v>3.8</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1542227</v>
      </c>
      <c r="S20" s="587"/>
      <c r="T20" s="587"/>
      <c r="U20" s="587"/>
      <c r="V20" s="587"/>
      <c r="W20" s="587"/>
      <c r="X20" s="587"/>
      <c r="Y20" s="588"/>
      <c r="Z20" s="639">
        <v>57.6</v>
      </c>
      <c r="AA20" s="639"/>
      <c r="AB20" s="639"/>
      <c r="AC20" s="639"/>
      <c r="AD20" s="640">
        <v>1326466</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6683</v>
      </c>
      <c r="BH20" s="587"/>
      <c r="BI20" s="587"/>
      <c r="BJ20" s="587"/>
      <c r="BK20" s="587"/>
      <c r="BL20" s="587"/>
      <c r="BM20" s="587"/>
      <c r="BN20" s="588"/>
      <c r="BO20" s="639">
        <v>3.8</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2583173</v>
      </c>
      <c r="CS20" s="587"/>
      <c r="CT20" s="587"/>
      <c r="CU20" s="587"/>
      <c r="CV20" s="587"/>
      <c r="CW20" s="587"/>
      <c r="CX20" s="587"/>
      <c r="CY20" s="588"/>
      <c r="CZ20" s="639">
        <v>100</v>
      </c>
      <c r="DA20" s="639"/>
      <c r="DB20" s="639"/>
      <c r="DC20" s="639"/>
      <c r="DD20" s="592">
        <v>562013</v>
      </c>
      <c r="DE20" s="587"/>
      <c r="DF20" s="587"/>
      <c r="DG20" s="587"/>
      <c r="DH20" s="587"/>
      <c r="DI20" s="587"/>
      <c r="DJ20" s="587"/>
      <c r="DK20" s="587"/>
      <c r="DL20" s="587"/>
      <c r="DM20" s="587"/>
      <c r="DN20" s="587"/>
      <c r="DO20" s="587"/>
      <c r="DP20" s="588"/>
      <c r="DQ20" s="592">
        <v>1627038</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691</v>
      </c>
      <c r="S21" s="587"/>
      <c r="T21" s="587"/>
      <c r="U21" s="587"/>
      <c r="V21" s="587"/>
      <c r="W21" s="587"/>
      <c r="X21" s="587"/>
      <c r="Y21" s="588"/>
      <c r="Z21" s="639">
        <v>0</v>
      </c>
      <c r="AA21" s="639"/>
      <c r="AB21" s="639"/>
      <c r="AC21" s="639"/>
      <c r="AD21" s="640">
        <v>691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6683</v>
      </c>
      <c r="BH21" s="587"/>
      <c r="BI21" s="587"/>
      <c r="BJ21" s="587"/>
      <c r="BK21" s="587"/>
      <c r="BL21" s="587"/>
      <c r="BM21" s="587"/>
      <c r="BN21" s="588"/>
      <c r="BO21" s="639">
        <v>3.8</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37465</v>
      </c>
      <c r="S22" s="587"/>
      <c r="T22" s="587"/>
      <c r="U22" s="587"/>
      <c r="V22" s="587"/>
      <c r="W22" s="587"/>
      <c r="X22" s="587"/>
      <c r="Y22" s="588"/>
      <c r="Z22" s="639">
        <v>1.4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17807</v>
      </c>
      <c r="S23" s="587"/>
      <c r="T23" s="587"/>
      <c r="U23" s="587"/>
      <c r="V23" s="587"/>
      <c r="W23" s="587"/>
      <c r="X23" s="587"/>
      <c r="Y23" s="588"/>
      <c r="Z23" s="639">
        <v>0.7</v>
      </c>
      <c r="AA23" s="639"/>
      <c r="AB23" s="639"/>
      <c r="AC23" s="639"/>
      <c r="AD23" s="640">
        <v>1356</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7636</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1033453</v>
      </c>
      <c r="CS24" s="637"/>
      <c r="CT24" s="637"/>
      <c r="CU24" s="637"/>
      <c r="CV24" s="637"/>
      <c r="CW24" s="637"/>
      <c r="CX24" s="637"/>
      <c r="CY24" s="684"/>
      <c r="CZ24" s="688">
        <v>40</v>
      </c>
      <c r="DA24" s="689"/>
      <c r="DB24" s="689"/>
      <c r="DC24" s="690"/>
      <c r="DD24" s="683">
        <v>770922</v>
      </c>
      <c r="DE24" s="637"/>
      <c r="DF24" s="637"/>
      <c r="DG24" s="637"/>
      <c r="DH24" s="637"/>
      <c r="DI24" s="637"/>
      <c r="DJ24" s="637"/>
      <c r="DK24" s="684"/>
      <c r="DL24" s="683">
        <v>627559</v>
      </c>
      <c r="DM24" s="637"/>
      <c r="DN24" s="637"/>
      <c r="DO24" s="637"/>
      <c r="DP24" s="637"/>
      <c r="DQ24" s="637"/>
      <c r="DR24" s="637"/>
      <c r="DS24" s="637"/>
      <c r="DT24" s="637"/>
      <c r="DU24" s="637"/>
      <c r="DV24" s="684"/>
      <c r="DW24" s="685">
        <v>44.9</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583656</v>
      </c>
      <c r="S25" s="587"/>
      <c r="T25" s="587"/>
      <c r="U25" s="587"/>
      <c r="V25" s="587"/>
      <c r="W25" s="587"/>
      <c r="X25" s="587"/>
      <c r="Y25" s="588"/>
      <c r="Z25" s="639">
        <v>21.8</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376149</v>
      </c>
      <c r="CS25" s="605"/>
      <c r="CT25" s="605"/>
      <c r="CU25" s="605"/>
      <c r="CV25" s="605"/>
      <c r="CW25" s="605"/>
      <c r="CX25" s="605"/>
      <c r="CY25" s="606"/>
      <c r="CZ25" s="589">
        <v>14.6</v>
      </c>
      <c r="DA25" s="607"/>
      <c r="DB25" s="607"/>
      <c r="DC25" s="608"/>
      <c r="DD25" s="592">
        <v>357759</v>
      </c>
      <c r="DE25" s="605"/>
      <c r="DF25" s="605"/>
      <c r="DG25" s="605"/>
      <c r="DH25" s="605"/>
      <c r="DI25" s="605"/>
      <c r="DJ25" s="605"/>
      <c r="DK25" s="606"/>
      <c r="DL25" s="592">
        <v>344565</v>
      </c>
      <c r="DM25" s="605"/>
      <c r="DN25" s="605"/>
      <c r="DO25" s="605"/>
      <c r="DP25" s="605"/>
      <c r="DQ25" s="605"/>
      <c r="DR25" s="605"/>
      <c r="DS25" s="605"/>
      <c r="DT25" s="605"/>
      <c r="DU25" s="605"/>
      <c r="DV25" s="606"/>
      <c r="DW25" s="609">
        <v>24.6</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191478</v>
      </c>
      <c r="CS26" s="587"/>
      <c r="CT26" s="587"/>
      <c r="CU26" s="587"/>
      <c r="CV26" s="587"/>
      <c r="CW26" s="587"/>
      <c r="CX26" s="587"/>
      <c r="CY26" s="588"/>
      <c r="CZ26" s="589">
        <v>7.4</v>
      </c>
      <c r="DA26" s="607"/>
      <c r="DB26" s="607"/>
      <c r="DC26" s="608"/>
      <c r="DD26" s="592">
        <v>176003</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160364</v>
      </c>
      <c r="S27" s="587"/>
      <c r="T27" s="587"/>
      <c r="U27" s="587"/>
      <c r="V27" s="587"/>
      <c r="W27" s="587"/>
      <c r="X27" s="587"/>
      <c r="Y27" s="588"/>
      <c r="Z27" s="639">
        <v>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177777</v>
      </c>
      <c r="BH27" s="587"/>
      <c r="BI27" s="587"/>
      <c r="BJ27" s="587"/>
      <c r="BK27" s="587"/>
      <c r="BL27" s="587"/>
      <c r="BM27" s="587"/>
      <c r="BN27" s="588"/>
      <c r="BO27" s="639">
        <v>100</v>
      </c>
      <c r="BP27" s="639"/>
      <c r="BQ27" s="639"/>
      <c r="BR27" s="639"/>
      <c r="BS27" s="592">
        <v>79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330959</v>
      </c>
      <c r="CS27" s="605"/>
      <c r="CT27" s="605"/>
      <c r="CU27" s="605"/>
      <c r="CV27" s="605"/>
      <c r="CW27" s="605"/>
      <c r="CX27" s="605"/>
      <c r="CY27" s="606"/>
      <c r="CZ27" s="589">
        <v>12.8</v>
      </c>
      <c r="DA27" s="607"/>
      <c r="DB27" s="607"/>
      <c r="DC27" s="608"/>
      <c r="DD27" s="592">
        <v>101673</v>
      </c>
      <c r="DE27" s="605"/>
      <c r="DF27" s="605"/>
      <c r="DG27" s="605"/>
      <c r="DH27" s="605"/>
      <c r="DI27" s="605"/>
      <c r="DJ27" s="605"/>
      <c r="DK27" s="606"/>
      <c r="DL27" s="592">
        <v>101173</v>
      </c>
      <c r="DM27" s="605"/>
      <c r="DN27" s="605"/>
      <c r="DO27" s="605"/>
      <c r="DP27" s="605"/>
      <c r="DQ27" s="605"/>
      <c r="DR27" s="605"/>
      <c r="DS27" s="605"/>
      <c r="DT27" s="605"/>
      <c r="DU27" s="605"/>
      <c r="DV27" s="606"/>
      <c r="DW27" s="609">
        <v>7.2</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15336</v>
      </c>
      <c r="S28" s="587"/>
      <c r="T28" s="587"/>
      <c r="U28" s="587"/>
      <c r="V28" s="587"/>
      <c r="W28" s="587"/>
      <c r="X28" s="587"/>
      <c r="Y28" s="588"/>
      <c r="Z28" s="639">
        <v>0.6</v>
      </c>
      <c r="AA28" s="639"/>
      <c r="AB28" s="639"/>
      <c r="AC28" s="639"/>
      <c r="AD28" s="640">
        <v>57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326345</v>
      </c>
      <c r="CS28" s="587"/>
      <c r="CT28" s="587"/>
      <c r="CU28" s="587"/>
      <c r="CV28" s="587"/>
      <c r="CW28" s="587"/>
      <c r="CX28" s="587"/>
      <c r="CY28" s="588"/>
      <c r="CZ28" s="589">
        <v>12.6</v>
      </c>
      <c r="DA28" s="607"/>
      <c r="DB28" s="607"/>
      <c r="DC28" s="608"/>
      <c r="DD28" s="592">
        <v>311490</v>
      </c>
      <c r="DE28" s="587"/>
      <c r="DF28" s="587"/>
      <c r="DG28" s="587"/>
      <c r="DH28" s="587"/>
      <c r="DI28" s="587"/>
      <c r="DJ28" s="587"/>
      <c r="DK28" s="588"/>
      <c r="DL28" s="592">
        <v>181821</v>
      </c>
      <c r="DM28" s="587"/>
      <c r="DN28" s="587"/>
      <c r="DO28" s="587"/>
      <c r="DP28" s="587"/>
      <c r="DQ28" s="587"/>
      <c r="DR28" s="587"/>
      <c r="DS28" s="587"/>
      <c r="DT28" s="587"/>
      <c r="DU28" s="587"/>
      <c r="DV28" s="588"/>
      <c r="DW28" s="609">
        <v>13</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40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326345</v>
      </c>
      <c r="CS29" s="605"/>
      <c r="CT29" s="605"/>
      <c r="CU29" s="605"/>
      <c r="CV29" s="605"/>
      <c r="CW29" s="605"/>
      <c r="CX29" s="605"/>
      <c r="CY29" s="606"/>
      <c r="CZ29" s="589">
        <v>12.6</v>
      </c>
      <c r="DA29" s="607"/>
      <c r="DB29" s="607"/>
      <c r="DC29" s="608"/>
      <c r="DD29" s="592">
        <v>311490</v>
      </c>
      <c r="DE29" s="605"/>
      <c r="DF29" s="605"/>
      <c r="DG29" s="605"/>
      <c r="DH29" s="605"/>
      <c r="DI29" s="605"/>
      <c r="DJ29" s="605"/>
      <c r="DK29" s="606"/>
      <c r="DL29" s="592">
        <v>181821</v>
      </c>
      <c r="DM29" s="605"/>
      <c r="DN29" s="605"/>
      <c r="DO29" s="605"/>
      <c r="DP29" s="605"/>
      <c r="DQ29" s="605"/>
      <c r="DR29" s="605"/>
      <c r="DS29" s="605"/>
      <c r="DT29" s="605"/>
      <c r="DU29" s="605"/>
      <c r="DV29" s="606"/>
      <c r="DW29" s="609">
        <v>13</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t="s">
        <v>112</v>
      </c>
      <c r="S30" s="587"/>
      <c r="T30" s="587"/>
      <c r="U30" s="587"/>
      <c r="V30" s="587"/>
      <c r="W30" s="587"/>
      <c r="X30" s="587"/>
      <c r="Y30" s="588"/>
      <c r="Z30" s="639" t="s">
        <v>112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97.4</v>
      </c>
      <c r="BH30" s="653"/>
      <c r="BI30" s="653"/>
      <c r="BJ30" s="653"/>
      <c r="BK30" s="653"/>
      <c r="BL30" s="653"/>
      <c r="BM30" s="654">
        <v>86.6</v>
      </c>
      <c r="BN30" s="653"/>
      <c r="BO30" s="653"/>
      <c r="BP30" s="653"/>
      <c r="BQ30" s="655"/>
      <c r="BR30" s="652">
        <v>97.5</v>
      </c>
      <c r="BS30" s="653"/>
      <c r="BT30" s="653"/>
      <c r="BU30" s="653"/>
      <c r="BV30" s="653"/>
      <c r="BW30" s="653"/>
      <c r="BX30" s="654">
        <v>86</v>
      </c>
      <c r="BY30" s="653"/>
      <c r="BZ30" s="653"/>
      <c r="CA30" s="653"/>
      <c r="CB30" s="655"/>
      <c r="CD30" s="658"/>
      <c r="CE30" s="659"/>
      <c r="CF30" s="623" t="s">
        <v>292</v>
      </c>
      <c r="CG30" s="620"/>
      <c r="CH30" s="620"/>
      <c r="CI30" s="620"/>
      <c r="CJ30" s="620"/>
      <c r="CK30" s="620"/>
      <c r="CL30" s="620"/>
      <c r="CM30" s="620"/>
      <c r="CN30" s="620"/>
      <c r="CO30" s="620"/>
      <c r="CP30" s="620"/>
      <c r="CQ30" s="621"/>
      <c r="CR30" s="586">
        <v>311494</v>
      </c>
      <c r="CS30" s="587"/>
      <c r="CT30" s="587"/>
      <c r="CU30" s="587"/>
      <c r="CV30" s="587"/>
      <c r="CW30" s="587"/>
      <c r="CX30" s="587"/>
      <c r="CY30" s="588"/>
      <c r="CZ30" s="589">
        <v>12.1</v>
      </c>
      <c r="DA30" s="607"/>
      <c r="DB30" s="607"/>
      <c r="DC30" s="608"/>
      <c r="DD30" s="592">
        <v>297506</v>
      </c>
      <c r="DE30" s="587"/>
      <c r="DF30" s="587"/>
      <c r="DG30" s="587"/>
      <c r="DH30" s="587"/>
      <c r="DI30" s="587"/>
      <c r="DJ30" s="587"/>
      <c r="DK30" s="588"/>
      <c r="DL30" s="592">
        <v>167837</v>
      </c>
      <c r="DM30" s="587"/>
      <c r="DN30" s="587"/>
      <c r="DO30" s="587"/>
      <c r="DP30" s="587"/>
      <c r="DQ30" s="587"/>
      <c r="DR30" s="587"/>
      <c r="DS30" s="587"/>
      <c r="DT30" s="587"/>
      <c r="DU30" s="587"/>
      <c r="DV30" s="588"/>
      <c r="DW30" s="609">
        <v>12</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65090</v>
      </c>
      <c r="S31" s="587"/>
      <c r="T31" s="587"/>
      <c r="U31" s="587"/>
      <c r="V31" s="587"/>
      <c r="W31" s="587"/>
      <c r="X31" s="587"/>
      <c r="Y31" s="588"/>
      <c r="Z31" s="639">
        <v>2.4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97.4</v>
      </c>
      <c r="BH31" s="605"/>
      <c r="BI31" s="605"/>
      <c r="BJ31" s="605"/>
      <c r="BK31" s="605"/>
      <c r="BL31" s="605"/>
      <c r="BM31" s="641">
        <v>90.5</v>
      </c>
      <c r="BN31" s="651"/>
      <c r="BO31" s="651"/>
      <c r="BP31" s="651"/>
      <c r="BQ31" s="615"/>
      <c r="BR31" s="650">
        <v>97.4</v>
      </c>
      <c r="BS31" s="605"/>
      <c r="BT31" s="605"/>
      <c r="BU31" s="605"/>
      <c r="BV31" s="605"/>
      <c r="BW31" s="605"/>
      <c r="BX31" s="641">
        <v>90.9</v>
      </c>
      <c r="BY31" s="651"/>
      <c r="BZ31" s="651"/>
      <c r="CA31" s="651"/>
      <c r="CB31" s="615"/>
      <c r="CD31" s="658"/>
      <c r="CE31" s="659"/>
      <c r="CF31" s="623" t="s">
        <v>296</v>
      </c>
      <c r="CG31" s="620"/>
      <c r="CH31" s="620"/>
      <c r="CI31" s="620"/>
      <c r="CJ31" s="620"/>
      <c r="CK31" s="620"/>
      <c r="CL31" s="620"/>
      <c r="CM31" s="620"/>
      <c r="CN31" s="620"/>
      <c r="CO31" s="620"/>
      <c r="CP31" s="620"/>
      <c r="CQ31" s="621"/>
      <c r="CR31" s="586">
        <v>14851</v>
      </c>
      <c r="CS31" s="605"/>
      <c r="CT31" s="605"/>
      <c r="CU31" s="605"/>
      <c r="CV31" s="605"/>
      <c r="CW31" s="605"/>
      <c r="CX31" s="605"/>
      <c r="CY31" s="606"/>
      <c r="CZ31" s="589">
        <v>0.6</v>
      </c>
      <c r="DA31" s="607"/>
      <c r="DB31" s="607"/>
      <c r="DC31" s="608"/>
      <c r="DD31" s="592">
        <v>13984</v>
      </c>
      <c r="DE31" s="605"/>
      <c r="DF31" s="605"/>
      <c r="DG31" s="605"/>
      <c r="DH31" s="605"/>
      <c r="DI31" s="605"/>
      <c r="DJ31" s="605"/>
      <c r="DK31" s="606"/>
      <c r="DL31" s="592">
        <v>13984</v>
      </c>
      <c r="DM31" s="605"/>
      <c r="DN31" s="605"/>
      <c r="DO31" s="605"/>
      <c r="DP31" s="605"/>
      <c r="DQ31" s="605"/>
      <c r="DR31" s="605"/>
      <c r="DS31" s="605"/>
      <c r="DT31" s="605"/>
      <c r="DU31" s="605"/>
      <c r="DV31" s="606"/>
      <c r="DW31" s="609">
        <v>1</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37638</v>
      </c>
      <c r="S32" s="587"/>
      <c r="T32" s="587"/>
      <c r="U32" s="587"/>
      <c r="V32" s="587"/>
      <c r="W32" s="587"/>
      <c r="X32" s="587"/>
      <c r="Y32" s="588"/>
      <c r="Z32" s="639">
        <v>1.4</v>
      </c>
      <c r="AA32" s="639"/>
      <c r="AB32" s="639"/>
      <c r="AC32" s="639"/>
      <c r="AD32" s="640">
        <v>91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v>
      </c>
      <c r="BH32" s="571"/>
      <c r="BI32" s="571"/>
      <c r="BJ32" s="571"/>
      <c r="BK32" s="571"/>
      <c r="BL32" s="571"/>
      <c r="BM32" s="634">
        <v>80</v>
      </c>
      <c r="BN32" s="571"/>
      <c r="BO32" s="571"/>
      <c r="BP32" s="571"/>
      <c r="BQ32" s="628"/>
      <c r="BR32" s="649">
        <v>97.3</v>
      </c>
      <c r="BS32" s="571"/>
      <c r="BT32" s="571"/>
      <c r="BU32" s="571"/>
      <c r="BV32" s="571"/>
      <c r="BW32" s="571"/>
      <c r="BX32" s="634">
        <v>78.400000000000006</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209676</v>
      </c>
      <c r="S33" s="587"/>
      <c r="T33" s="587"/>
      <c r="U33" s="587"/>
      <c r="V33" s="587"/>
      <c r="W33" s="587"/>
      <c r="X33" s="587"/>
      <c r="Y33" s="588"/>
      <c r="Z33" s="639">
        <v>7.8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706921</v>
      </c>
      <c r="CS33" s="605"/>
      <c r="CT33" s="605"/>
      <c r="CU33" s="605"/>
      <c r="CV33" s="605"/>
      <c r="CW33" s="605"/>
      <c r="CX33" s="605"/>
      <c r="CY33" s="606"/>
      <c r="CZ33" s="589">
        <v>27.4</v>
      </c>
      <c r="DA33" s="607"/>
      <c r="DB33" s="607"/>
      <c r="DC33" s="608"/>
      <c r="DD33" s="592">
        <v>579132</v>
      </c>
      <c r="DE33" s="605"/>
      <c r="DF33" s="605"/>
      <c r="DG33" s="605"/>
      <c r="DH33" s="605"/>
      <c r="DI33" s="605"/>
      <c r="DJ33" s="605"/>
      <c r="DK33" s="606"/>
      <c r="DL33" s="592">
        <v>505687</v>
      </c>
      <c r="DM33" s="605"/>
      <c r="DN33" s="605"/>
      <c r="DO33" s="605"/>
      <c r="DP33" s="605"/>
      <c r="DQ33" s="605"/>
      <c r="DR33" s="605"/>
      <c r="DS33" s="605"/>
      <c r="DT33" s="605"/>
      <c r="DU33" s="605"/>
      <c r="DV33" s="606"/>
      <c r="DW33" s="609">
        <v>36.200000000000003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281600</v>
      </c>
      <c r="CS34" s="587"/>
      <c r="CT34" s="587"/>
      <c r="CU34" s="587"/>
      <c r="CV34" s="587"/>
      <c r="CW34" s="587"/>
      <c r="CX34" s="587"/>
      <c r="CY34" s="588"/>
      <c r="CZ34" s="589">
        <v>10.9</v>
      </c>
      <c r="DA34" s="607"/>
      <c r="DB34" s="607"/>
      <c r="DC34" s="608"/>
      <c r="DD34" s="592">
        <v>207260</v>
      </c>
      <c r="DE34" s="587"/>
      <c r="DF34" s="587"/>
      <c r="DG34" s="587"/>
      <c r="DH34" s="587"/>
      <c r="DI34" s="587"/>
      <c r="DJ34" s="587"/>
      <c r="DK34" s="588"/>
      <c r="DL34" s="592">
        <v>185943</v>
      </c>
      <c r="DM34" s="587"/>
      <c r="DN34" s="587"/>
      <c r="DO34" s="587"/>
      <c r="DP34" s="587"/>
      <c r="DQ34" s="587"/>
      <c r="DR34" s="587"/>
      <c r="DS34" s="587"/>
      <c r="DT34" s="587"/>
      <c r="DU34" s="587"/>
      <c r="DV34" s="588"/>
      <c r="DW34" s="609">
        <v>13.3</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69976</v>
      </c>
      <c r="S35" s="587"/>
      <c r="T35" s="587"/>
      <c r="U35" s="587"/>
      <c r="V35" s="587"/>
      <c r="W35" s="587"/>
      <c r="X35" s="587"/>
      <c r="Y35" s="588"/>
      <c r="Z35" s="639">
        <v>2.6</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170830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t="s">
        <v>215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12243</v>
      </c>
      <c r="CS35" s="605"/>
      <c r="CT35" s="605"/>
      <c r="CU35" s="605"/>
      <c r="CV35" s="605"/>
      <c r="CW35" s="605"/>
      <c r="CX35" s="605"/>
      <c r="CY35" s="606"/>
      <c r="CZ35" s="589">
        <v>0.5</v>
      </c>
      <c r="DA35" s="607"/>
      <c r="DB35" s="607"/>
      <c r="DC35" s="608"/>
      <c r="DD35" s="592">
        <v>9053</v>
      </c>
      <c r="DE35" s="605"/>
      <c r="DF35" s="605"/>
      <c r="DG35" s="605"/>
      <c r="DH35" s="605"/>
      <c r="DI35" s="605"/>
      <c r="DJ35" s="605"/>
      <c r="DK35" s="606"/>
      <c r="DL35" s="592">
        <v>9053</v>
      </c>
      <c r="DM35" s="605"/>
      <c r="DN35" s="605"/>
      <c r="DO35" s="605"/>
      <c r="DP35" s="605"/>
      <c r="DQ35" s="605"/>
      <c r="DR35" s="605"/>
      <c r="DS35" s="605"/>
      <c r="DT35" s="605"/>
      <c r="DU35" s="605"/>
      <c r="DV35" s="606"/>
      <c r="DW35" s="609">
        <v>0.6</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2677626</v>
      </c>
      <c r="S36" s="627"/>
      <c r="T36" s="627"/>
      <c r="U36" s="627"/>
      <c r="V36" s="627"/>
      <c r="W36" s="627"/>
      <c r="X36" s="627"/>
      <c r="Y36" s="630"/>
      <c r="Z36" s="631">
        <v>100</v>
      </c>
      <c r="AA36" s="631"/>
      <c r="AB36" s="631"/>
      <c r="AC36" s="631"/>
      <c r="AD36" s="632">
        <v>1328661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1049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-12093</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213834</v>
      </c>
      <c r="CS36" s="587"/>
      <c r="CT36" s="587"/>
      <c r="CU36" s="587"/>
      <c r="CV36" s="587"/>
      <c r="CW36" s="587"/>
      <c r="CX36" s="587"/>
      <c r="CY36" s="588"/>
      <c r="CZ36" s="589">
        <v>8.3000000000000007</v>
      </c>
      <c r="DA36" s="607"/>
      <c r="DB36" s="607"/>
      <c r="DC36" s="608"/>
      <c r="DD36" s="592">
        <v>203295</v>
      </c>
      <c r="DE36" s="587"/>
      <c r="DF36" s="587"/>
      <c r="DG36" s="587"/>
      <c r="DH36" s="587"/>
      <c r="DI36" s="587"/>
      <c r="DJ36" s="587"/>
      <c r="DK36" s="588"/>
      <c r="DL36" s="592">
        <v>169252</v>
      </c>
      <c r="DM36" s="587"/>
      <c r="DN36" s="587"/>
      <c r="DO36" s="587"/>
      <c r="DP36" s="587"/>
      <c r="DQ36" s="587"/>
      <c r="DR36" s="587"/>
      <c r="DS36" s="587"/>
      <c r="DT36" s="587"/>
      <c r="DU36" s="587"/>
      <c r="DV36" s="588"/>
      <c r="DW36" s="609">
        <v>12.1</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609</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114401</v>
      </c>
      <c r="CS37" s="605"/>
      <c r="CT37" s="605"/>
      <c r="CU37" s="605"/>
      <c r="CV37" s="605"/>
      <c r="CW37" s="605"/>
      <c r="CX37" s="605"/>
      <c r="CY37" s="606"/>
      <c r="CZ37" s="589">
        <v>4.4000000000000004</v>
      </c>
      <c r="DA37" s="607"/>
      <c r="DB37" s="607"/>
      <c r="DC37" s="608"/>
      <c r="DD37" s="592">
        <v>114401</v>
      </c>
      <c r="DE37" s="605"/>
      <c r="DF37" s="605"/>
      <c r="DG37" s="605"/>
      <c r="DH37" s="605"/>
      <c r="DI37" s="605"/>
      <c r="DJ37" s="605"/>
      <c r="DK37" s="606"/>
      <c r="DL37" s="592">
        <v>97823</v>
      </c>
      <c r="DM37" s="605"/>
      <c r="DN37" s="605"/>
      <c r="DO37" s="605"/>
      <c r="DP37" s="605"/>
      <c r="DQ37" s="605"/>
      <c r="DR37" s="605"/>
      <c r="DS37" s="605"/>
      <c r="DT37" s="605"/>
      <c r="DU37" s="605"/>
      <c r="DV37" s="606"/>
      <c r="DW37" s="609">
        <v>7</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1030</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170830</v>
      </c>
      <c r="CS38" s="587"/>
      <c r="CT38" s="587"/>
      <c r="CU38" s="587"/>
      <c r="CV38" s="587"/>
      <c r="CW38" s="587"/>
      <c r="CX38" s="587"/>
      <c r="CY38" s="588"/>
      <c r="CZ38" s="589">
        <v>6.6</v>
      </c>
      <c r="DA38" s="607"/>
      <c r="DB38" s="607"/>
      <c r="DC38" s="608"/>
      <c r="DD38" s="592">
        <v>145524</v>
      </c>
      <c r="DE38" s="587"/>
      <c r="DF38" s="587"/>
      <c r="DG38" s="587"/>
      <c r="DH38" s="587"/>
      <c r="DI38" s="587"/>
      <c r="DJ38" s="587"/>
      <c r="DK38" s="588"/>
      <c r="DL38" s="592">
        <v>141439</v>
      </c>
      <c r="DM38" s="587"/>
      <c r="DN38" s="587"/>
      <c r="DO38" s="587"/>
      <c r="DP38" s="587"/>
      <c r="DQ38" s="587"/>
      <c r="DR38" s="587"/>
      <c r="DS38" s="587"/>
      <c r="DT38" s="587"/>
      <c r="DU38" s="587"/>
      <c r="DV38" s="588"/>
      <c r="DW38" s="609">
        <v>10.1</v>
      </c>
      <c r="DX38" s="610"/>
      <c r="DY38" s="610"/>
      <c r="DZ38" s="610"/>
      <c r="EA38" s="610"/>
      <c r="EB38" s="610"/>
      <c r="EC38" s="611"/>
    </row>
    <row r="39" spans="2:133" ht="11.25" customHeight="1" x14ac:dyDescent="0.15">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67</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28414</v>
      </c>
      <c r="CS39" s="605"/>
      <c r="CT39" s="605"/>
      <c r="CU39" s="605"/>
      <c r="CV39" s="605"/>
      <c r="CW39" s="605"/>
      <c r="CX39" s="605"/>
      <c r="CY39" s="606"/>
      <c r="CZ39" s="589">
        <v>1.1000000000000001</v>
      </c>
      <c r="DA39" s="607"/>
      <c r="DB39" s="607"/>
      <c r="DC39" s="608"/>
      <c r="DD39" s="592">
        <v>14000</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36261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108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t="s">
        <v>319</v>
      </c>
      <c r="CS40" s="587"/>
      <c r="CT40" s="587"/>
      <c r="CU40" s="587"/>
      <c r="CV40" s="587"/>
      <c r="CW40" s="587"/>
      <c r="CX40" s="587"/>
      <c r="CY40" s="588"/>
      <c r="CZ40" s="589" t="s">
        <v>319</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133520</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253</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842799</v>
      </c>
      <c r="CS42" s="587"/>
      <c r="CT42" s="587"/>
      <c r="CU42" s="587"/>
      <c r="CV42" s="587"/>
      <c r="CW42" s="587"/>
      <c r="CX42" s="587"/>
      <c r="CY42" s="588"/>
      <c r="CZ42" s="589">
        <v>32.6</v>
      </c>
      <c r="DA42" s="590"/>
      <c r="DB42" s="590"/>
      <c r="DC42" s="591"/>
      <c r="DD42" s="592">
        <v>276984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23385</v>
      </c>
      <c r="CS43" s="605"/>
      <c r="CT43" s="605"/>
      <c r="CU43" s="605"/>
      <c r="CV43" s="605"/>
      <c r="CW43" s="605"/>
      <c r="CX43" s="605"/>
      <c r="CY43" s="606"/>
      <c r="CZ43" s="589">
        <v>0.9</v>
      </c>
      <c r="DA43" s="607"/>
      <c r="DB43" s="607"/>
      <c r="DC43" s="608"/>
      <c r="DD43" s="592">
        <v>23385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562013</v>
      </c>
      <c r="CS44" s="587"/>
      <c r="CT44" s="587"/>
      <c r="CU44" s="587"/>
      <c r="CV44" s="587"/>
      <c r="CW44" s="587"/>
      <c r="CX44" s="587"/>
      <c r="CY44" s="588"/>
      <c r="CZ44" s="589">
        <v>21.8</v>
      </c>
      <c r="DA44" s="590"/>
      <c r="DB44" s="590"/>
      <c r="DC44" s="591"/>
      <c r="DD44" s="592">
        <v>201035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327937</v>
      </c>
      <c r="CS45" s="605"/>
      <c r="CT45" s="605"/>
      <c r="CU45" s="605"/>
      <c r="CV45" s="605"/>
      <c r="CW45" s="605"/>
      <c r="CX45" s="605"/>
      <c r="CY45" s="606"/>
      <c r="CZ45" s="589">
        <v>12.7</v>
      </c>
      <c r="DA45" s="607"/>
      <c r="DB45" s="607"/>
      <c r="DC45" s="608"/>
      <c r="DD45" s="592">
        <v>25066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234076</v>
      </c>
      <c r="CS46" s="587"/>
      <c r="CT46" s="587"/>
      <c r="CU46" s="587"/>
      <c r="CV46" s="587"/>
      <c r="CW46" s="587"/>
      <c r="CX46" s="587"/>
      <c r="CY46" s="588"/>
      <c r="CZ46" s="589">
        <v>9.1</v>
      </c>
      <c r="DA46" s="590"/>
      <c r="DB46" s="590"/>
      <c r="DC46" s="591"/>
      <c r="DD46" s="592">
        <v>175969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280786</v>
      </c>
      <c r="CS47" s="605"/>
      <c r="CT47" s="605"/>
      <c r="CU47" s="605"/>
      <c r="CV47" s="605"/>
      <c r="CW47" s="605"/>
      <c r="CX47" s="605"/>
      <c r="CY47" s="606"/>
      <c r="CZ47" s="589">
        <v>10.9</v>
      </c>
      <c r="DA47" s="607"/>
      <c r="DB47" s="607"/>
      <c r="DC47" s="608"/>
      <c r="DD47" s="592">
        <v>75949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2583173</v>
      </c>
      <c r="CS49" s="571"/>
      <c r="CT49" s="571"/>
      <c r="CU49" s="571"/>
      <c r="CV49" s="571"/>
      <c r="CW49" s="571"/>
      <c r="CX49" s="571"/>
      <c r="CY49" s="572"/>
      <c r="CZ49" s="573">
        <v>100</v>
      </c>
      <c r="DA49" s="574"/>
      <c r="DB49" s="574"/>
      <c r="DC49" s="575"/>
      <c r="DD49" s="576">
        <v>1627038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2715</v>
      </c>
      <c r="R7" s="1099"/>
      <c r="S7" s="1099"/>
      <c r="T7" s="1099"/>
      <c r="U7" s="1099"/>
      <c r="V7" s="1099">
        <v>2583</v>
      </c>
      <c r="W7" s="1099"/>
      <c r="X7" s="1099"/>
      <c r="Y7" s="1099"/>
      <c r="Z7" s="1099"/>
      <c r="AA7" s="1099">
        <v>132</v>
      </c>
      <c r="AB7" s="1099"/>
      <c r="AC7" s="1099"/>
      <c r="AD7" s="1099"/>
      <c r="AE7" s="1100"/>
      <c r="AF7" s="1101">
        <v>76</v>
      </c>
      <c r="AG7" s="1102"/>
      <c r="AH7" s="1102"/>
      <c r="AI7" s="1102"/>
      <c r="AJ7" s="1103"/>
      <c r="AK7" s="1085" t="s">
        <v>530</v>
      </c>
      <c r="AL7" s="1086"/>
      <c r="AM7" s="1086"/>
      <c r="AN7" s="1086"/>
      <c r="AO7" s="1086"/>
      <c r="AP7" s="1086">
        <v>1496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550</v>
      </c>
      <c r="BT7" s="1090"/>
      <c r="BU7" s="1090"/>
      <c r="BV7" s="1090"/>
      <c r="BW7" s="1090"/>
      <c r="BX7" s="1090"/>
      <c r="BY7" s="1090"/>
      <c r="BZ7" s="1090"/>
      <c r="CA7" s="1090"/>
      <c r="CB7" s="1090"/>
      <c r="CC7" s="1090"/>
      <c r="CD7" s="1090"/>
      <c r="CE7" s="1090"/>
      <c r="CF7" s="1090"/>
      <c r="CG7" s="1091"/>
      <c r="CH7" s="1082">
        <v>4</v>
      </c>
      <c r="CI7" s="1083"/>
      <c r="CJ7" s="1083"/>
      <c r="CK7" s="1083"/>
      <c r="CL7" s="1084"/>
      <c r="CM7" s="1082">
        <v>314</v>
      </c>
      <c r="CN7" s="1083"/>
      <c r="CO7" s="1083"/>
      <c r="CP7" s="1083"/>
      <c r="CQ7" s="1084"/>
      <c r="CR7" s="1082">
        <v>300</v>
      </c>
      <c r="CS7" s="1083"/>
      <c r="CT7" s="1083"/>
      <c r="CU7" s="1083"/>
      <c r="CV7" s="1084"/>
      <c r="CW7" s="1082" t="s">
        <v>552</v>
      </c>
      <c r="CX7" s="1083"/>
      <c r="CY7" s="1083"/>
      <c r="CZ7" s="1083"/>
      <c r="DA7" s="1084"/>
      <c r="DB7" s="1082" t="s">
        <v>553</v>
      </c>
      <c r="DC7" s="1083"/>
      <c r="DD7" s="1083"/>
      <c r="DE7" s="1083"/>
      <c r="DF7" s="1084"/>
      <c r="DG7" s="1082" t="s">
        <v>553</v>
      </c>
      <c r="DH7" s="1083"/>
      <c r="DI7" s="1083"/>
      <c r="DJ7" s="1083"/>
      <c r="DK7" s="1084"/>
      <c r="DL7" s="1082" t="s">
        <v>553</v>
      </c>
      <c r="DM7" s="1083"/>
      <c r="DN7" s="1083"/>
      <c r="DO7" s="1083"/>
      <c r="DP7" s="1084"/>
      <c r="DQ7" s="1082" t="s">
        <v>554</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3</v>
      </c>
      <c r="R8" s="1038"/>
      <c r="S8" s="1038"/>
      <c r="T8" s="1038"/>
      <c r="U8" s="1038"/>
      <c r="V8" s="1038">
        <v>41</v>
      </c>
      <c r="W8" s="1038"/>
      <c r="X8" s="1038"/>
      <c r="Y8" s="1038"/>
      <c r="Z8" s="1038"/>
      <c r="AA8" s="1038">
        <v>-38</v>
      </c>
      <c r="AB8" s="1038"/>
      <c r="AC8" s="1038"/>
      <c r="AD8" s="1038"/>
      <c r="AE8" s="1039"/>
      <c r="AF8" s="1013">
        <v>-38</v>
      </c>
      <c r="AG8" s="1014"/>
      <c r="AH8" s="1014"/>
      <c r="AI8" s="1014"/>
      <c r="AJ8" s="1015"/>
      <c r="AK8" s="1080" t="s">
        <v>530</v>
      </c>
      <c r="AL8" s="1081"/>
      <c r="AM8" s="1081"/>
      <c r="AN8" s="1081"/>
      <c r="AO8" s="1081"/>
      <c r="AP8" s="1081" t="s">
        <v>530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0</v>
      </c>
      <c r="CI8" s="984"/>
      <c r="CJ8" s="984"/>
      <c r="CK8" s="984"/>
      <c r="CL8" s="985"/>
      <c r="CM8" s="983">
        <v>16</v>
      </c>
      <c r="CN8" s="984"/>
      <c r="CO8" s="984"/>
      <c r="CP8" s="984"/>
      <c r="CQ8" s="985"/>
      <c r="CR8" s="983">
        <v>5</v>
      </c>
      <c r="CS8" s="984"/>
      <c r="CT8" s="984"/>
      <c r="CU8" s="984"/>
      <c r="CV8" s="985"/>
      <c r="CW8" s="983" t="s">
        <v>553</v>
      </c>
      <c r="CX8" s="984"/>
      <c r="CY8" s="984"/>
      <c r="CZ8" s="984"/>
      <c r="DA8" s="985"/>
      <c r="DB8" s="983" t="s">
        <v>553</v>
      </c>
      <c r="DC8" s="984"/>
      <c r="DD8" s="984"/>
      <c r="DE8" s="984"/>
      <c r="DF8" s="985"/>
      <c r="DG8" s="983" t="s">
        <v>553</v>
      </c>
      <c r="DH8" s="984"/>
      <c r="DI8" s="984"/>
      <c r="DJ8" s="984"/>
      <c r="DK8" s="985"/>
      <c r="DL8" s="983" t="s">
        <v>553</v>
      </c>
      <c r="DM8" s="984"/>
      <c r="DN8" s="984"/>
      <c r="DO8" s="984"/>
      <c r="DP8" s="985"/>
      <c r="DQ8" s="983" t="s">
        <v>553</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2719</v>
      </c>
      <c r="R23" s="1063"/>
      <c r="S23" s="1063"/>
      <c r="T23" s="1063"/>
      <c r="U23" s="1063"/>
      <c r="V23" s="1063">
        <v>2624</v>
      </c>
      <c r="W23" s="1063"/>
      <c r="X23" s="1063"/>
      <c r="Y23" s="1063"/>
      <c r="Z23" s="1063"/>
      <c r="AA23" s="1063">
        <v>94</v>
      </c>
      <c r="AB23" s="1063"/>
      <c r="AC23" s="1063"/>
      <c r="AD23" s="1063"/>
      <c r="AE23" s="1064"/>
      <c r="AF23" s="1065">
        <v>38</v>
      </c>
      <c r="AG23" s="1063"/>
      <c r="AH23" s="1063"/>
      <c r="AI23" s="1063"/>
      <c r="AJ23" s="1066"/>
      <c r="AK23" s="1067"/>
      <c r="AL23" s="1068"/>
      <c r="AM23" s="1068"/>
      <c r="AN23" s="1068"/>
      <c r="AO23" s="1068"/>
      <c r="AP23" s="1063">
        <v>1496</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422</v>
      </c>
      <c r="R28" s="1048"/>
      <c r="S28" s="1048"/>
      <c r="T28" s="1048"/>
      <c r="U28" s="1048"/>
      <c r="V28" s="1048">
        <v>422</v>
      </c>
      <c r="W28" s="1048"/>
      <c r="X28" s="1048"/>
      <c r="Y28" s="1048"/>
      <c r="Z28" s="1048"/>
      <c r="AA28" s="1048">
        <v>0</v>
      </c>
      <c r="AB28" s="1048"/>
      <c r="AC28" s="1048"/>
      <c r="AD28" s="1048"/>
      <c r="AE28" s="1049"/>
      <c r="AF28" s="1050">
        <v>0</v>
      </c>
      <c r="AG28" s="1048"/>
      <c r="AH28" s="1048"/>
      <c r="AI28" s="1048"/>
      <c r="AJ28" s="1051"/>
      <c r="AK28" s="1052">
        <v>38</v>
      </c>
      <c r="AL28" s="1040"/>
      <c r="AM28" s="1040"/>
      <c r="AN28" s="1040"/>
      <c r="AO28" s="1040"/>
      <c r="AP28" s="1040" t="s">
        <v>531</v>
      </c>
      <c r="AQ28" s="1040"/>
      <c r="AR28" s="1040"/>
      <c r="AS28" s="1040"/>
      <c r="AT28" s="1040"/>
      <c r="AU28" s="1040" t="s">
        <v>532</v>
      </c>
      <c r="AV28" s="1040"/>
      <c r="AW28" s="1040"/>
      <c r="AX28" s="1040"/>
      <c r="AY28" s="1040"/>
      <c r="AZ28" s="1041" t="s">
        <v>532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381</v>
      </c>
      <c r="C29" s="1032"/>
      <c r="D29" s="1032"/>
      <c r="E29" s="1032"/>
      <c r="F29" s="1032"/>
      <c r="G29" s="1032"/>
      <c r="H29" s="1032"/>
      <c r="I29" s="1032"/>
      <c r="J29" s="1032"/>
      <c r="K29" s="1032"/>
      <c r="L29" s="1032"/>
      <c r="M29" s="1032"/>
      <c r="N29" s="1032"/>
      <c r="O29" s="1032"/>
      <c r="P29" s="1033"/>
      <c r="Q29" s="1037">
        <v>44</v>
      </c>
      <c r="R29" s="1038"/>
      <c r="S29" s="1038"/>
      <c r="T29" s="1038"/>
      <c r="U29" s="1038"/>
      <c r="V29" s="1038">
        <v>44</v>
      </c>
      <c r="W29" s="1038"/>
      <c r="X29" s="1038"/>
      <c r="Y29" s="1038"/>
      <c r="Z29" s="1038"/>
      <c r="AA29" s="1038">
        <v>0</v>
      </c>
      <c r="AB29" s="1038"/>
      <c r="AC29" s="1038"/>
      <c r="AD29" s="1038"/>
      <c r="AE29" s="1039"/>
      <c r="AF29" s="1013">
        <v>0</v>
      </c>
      <c r="AG29" s="1014"/>
      <c r="AH29" s="1014"/>
      <c r="AI29" s="1014"/>
      <c r="AJ29" s="1015"/>
      <c r="AK29" s="974">
        <v>17</v>
      </c>
      <c r="AL29" s="965"/>
      <c r="AM29" s="965"/>
      <c r="AN29" s="965"/>
      <c r="AO29" s="965"/>
      <c r="AP29" s="965" t="s">
        <v>531</v>
      </c>
      <c r="AQ29" s="965"/>
      <c r="AR29" s="965"/>
      <c r="AS29" s="965"/>
      <c r="AT29" s="965"/>
      <c r="AU29" s="965" t="s">
        <v>532</v>
      </c>
      <c r="AV29" s="965"/>
      <c r="AW29" s="965"/>
      <c r="AX29" s="965"/>
      <c r="AY29" s="965"/>
      <c r="AZ29" s="1036" t="s">
        <v>532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382</v>
      </c>
      <c r="C30" s="1032"/>
      <c r="D30" s="1032"/>
      <c r="E30" s="1032"/>
      <c r="F30" s="1032"/>
      <c r="G30" s="1032"/>
      <c r="H30" s="1032"/>
      <c r="I30" s="1032"/>
      <c r="J30" s="1032"/>
      <c r="K30" s="1032"/>
      <c r="L30" s="1032"/>
      <c r="M30" s="1032"/>
      <c r="N30" s="1032"/>
      <c r="O30" s="1032"/>
      <c r="P30" s="1033"/>
      <c r="Q30" s="1037">
        <v>44</v>
      </c>
      <c r="R30" s="1038"/>
      <c r="S30" s="1038"/>
      <c r="T30" s="1038"/>
      <c r="U30" s="1038"/>
      <c r="V30" s="1038">
        <v>41</v>
      </c>
      <c r="W30" s="1038"/>
      <c r="X30" s="1038"/>
      <c r="Y30" s="1038"/>
      <c r="Z30" s="1038"/>
      <c r="AA30" s="1038">
        <v>3</v>
      </c>
      <c r="AB30" s="1038"/>
      <c r="AC30" s="1038"/>
      <c r="AD30" s="1038"/>
      <c r="AE30" s="1039"/>
      <c r="AF30" s="1013">
        <v>3</v>
      </c>
      <c r="AG30" s="1014"/>
      <c r="AH30" s="1014"/>
      <c r="AI30" s="1014"/>
      <c r="AJ30" s="1015"/>
      <c r="AK30" s="974">
        <v>1</v>
      </c>
      <c r="AL30" s="965"/>
      <c r="AM30" s="965"/>
      <c r="AN30" s="965"/>
      <c r="AO30" s="965"/>
      <c r="AP30" s="965">
        <v>10</v>
      </c>
      <c r="AQ30" s="965"/>
      <c r="AR30" s="965"/>
      <c r="AS30" s="965"/>
      <c r="AT30" s="965"/>
      <c r="AU30" s="965">
        <v>5</v>
      </c>
      <c r="AV30" s="965"/>
      <c r="AW30" s="965"/>
      <c r="AX30" s="965"/>
      <c r="AY30" s="965"/>
      <c r="AZ30" s="1036" t="s">
        <v>532</v>
      </c>
      <c r="BA30" s="1036"/>
      <c r="BB30" s="1036"/>
      <c r="BC30" s="1036"/>
      <c r="BD30" s="1036"/>
      <c r="BE30" s="1026" t="s">
        <v>383</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c r="C31" s="1032"/>
      <c r="D31" s="1032"/>
      <c r="E31" s="1032"/>
      <c r="F31" s="1032"/>
      <c r="G31" s="1032"/>
      <c r="H31" s="1032"/>
      <c r="I31" s="1032"/>
      <c r="J31" s="1032"/>
      <c r="K31" s="1032"/>
      <c r="L31" s="1032"/>
      <c r="M31" s="1032"/>
      <c r="N31" s="1032"/>
      <c r="O31" s="1032"/>
      <c r="P31" s="1033"/>
      <c r="Q31" s="1037"/>
      <c r="R31" s="1038"/>
      <c r="S31" s="1038"/>
      <c r="T31" s="1038"/>
      <c r="U31" s="1038"/>
      <c r="V31" s="1038"/>
      <c r="W31" s="1038"/>
      <c r="X31" s="1038"/>
      <c r="Y31" s="1038"/>
      <c r="Z31" s="1038"/>
      <c r="AA31" s="1038"/>
      <c r="AB31" s="1038"/>
      <c r="AC31" s="1038"/>
      <c r="AD31" s="1038"/>
      <c r="AE31" s="1039"/>
      <c r="AF31" s="1013"/>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c r="C32" s="1032"/>
      <c r="D32" s="1032"/>
      <c r="E32" s="1032"/>
      <c r="F32" s="1032"/>
      <c r="G32" s="1032"/>
      <c r="H32" s="1032"/>
      <c r="I32" s="1032"/>
      <c r="J32" s="1032"/>
      <c r="K32" s="1032"/>
      <c r="L32" s="1032"/>
      <c r="M32" s="1032"/>
      <c r="N32" s="1032"/>
      <c r="O32" s="1032"/>
      <c r="P32" s="1033"/>
      <c r="Q32" s="1037"/>
      <c r="R32" s="1038"/>
      <c r="S32" s="1038"/>
      <c r="T32" s="1038"/>
      <c r="U32" s="1038"/>
      <c r="V32" s="1038"/>
      <c r="W32" s="1038"/>
      <c r="X32" s="1038"/>
      <c r="Y32" s="1038"/>
      <c r="Z32" s="1038"/>
      <c r="AA32" s="1038"/>
      <c r="AB32" s="1038"/>
      <c r="AC32" s="1038"/>
      <c r="AD32" s="1038"/>
      <c r="AE32" s="1039"/>
      <c r="AF32" s="1013"/>
      <c r="AG32" s="1014"/>
      <c r="AH32" s="1014"/>
      <c r="AI32" s="1014"/>
      <c r="AJ32" s="1015"/>
      <c r="AK32" s="974"/>
      <c r="AL32" s="965"/>
      <c r="AM32" s="965"/>
      <c r="AN32" s="965"/>
      <c r="AO32" s="965"/>
      <c r="AP32" s="965"/>
      <c r="AQ32" s="965"/>
      <c r="AR32" s="965"/>
      <c r="AS32" s="965"/>
      <c r="AT32" s="965"/>
      <c r="AU32" s="965"/>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v>
      </c>
      <c r="AG63" s="953"/>
      <c r="AH63" s="953"/>
      <c r="AI63" s="953"/>
      <c r="AJ63" s="1024"/>
      <c r="AK63" s="1025"/>
      <c r="AL63" s="957"/>
      <c r="AM63" s="957"/>
      <c r="AN63" s="957"/>
      <c r="AO63" s="957"/>
      <c r="AP63" s="953">
        <v>10</v>
      </c>
      <c r="AQ63" s="953"/>
      <c r="AR63" s="953"/>
      <c r="AS63" s="953"/>
      <c r="AT63" s="953"/>
      <c r="AU63" s="953">
        <v>5</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387</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388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534</v>
      </c>
      <c r="C68" s="980"/>
      <c r="D68" s="980"/>
      <c r="E68" s="980"/>
      <c r="F68" s="980"/>
      <c r="G68" s="980"/>
      <c r="H68" s="980"/>
      <c r="I68" s="980"/>
      <c r="J68" s="980"/>
      <c r="K68" s="980"/>
      <c r="L68" s="980"/>
      <c r="M68" s="980"/>
      <c r="N68" s="980"/>
      <c r="O68" s="980"/>
      <c r="P68" s="981"/>
      <c r="Q68" s="982">
        <v>107</v>
      </c>
      <c r="R68" s="976"/>
      <c r="S68" s="976"/>
      <c r="T68" s="976"/>
      <c r="U68" s="976"/>
      <c r="V68" s="976">
        <v>106</v>
      </c>
      <c r="W68" s="976"/>
      <c r="X68" s="976"/>
      <c r="Y68" s="976"/>
      <c r="Z68" s="976"/>
      <c r="AA68" s="976">
        <v>1</v>
      </c>
      <c r="AB68" s="976"/>
      <c r="AC68" s="976"/>
      <c r="AD68" s="976"/>
      <c r="AE68" s="976"/>
      <c r="AF68" s="976">
        <v>1</v>
      </c>
      <c r="AG68" s="976"/>
      <c r="AH68" s="976"/>
      <c r="AI68" s="976"/>
      <c r="AJ68" s="976"/>
      <c r="AK68" s="976" t="s">
        <v>532</v>
      </c>
      <c r="AL68" s="976"/>
      <c r="AM68" s="976"/>
      <c r="AN68" s="976"/>
      <c r="AO68" s="976"/>
      <c r="AP68" s="976" t="s">
        <v>532</v>
      </c>
      <c r="AQ68" s="976"/>
      <c r="AR68" s="976"/>
      <c r="AS68" s="976"/>
      <c r="AT68" s="976"/>
      <c r="AU68" s="976" t="s">
        <v>547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535</v>
      </c>
      <c r="C69" s="969"/>
      <c r="D69" s="969"/>
      <c r="E69" s="969"/>
      <c r="F69" s="969"/>
      <c r="G69" s="969"/>
      <c r="H69" s="969"/>
      <c r="I69" s="969"/>
      <c r="J69" s="969"/>
      <c r="K69" s="969"/>
      <c r="L69" s="969"/>
      <c r="M69" s="969"/>
      <c r="N69" s="969"/>
      <c r="O69" s="969"/>
      <c r="P69" s="970"/>
      <c r="Q69" s="971">
        <v>15453</v>
      </c>
      <c r="R69" s="965"/>
      <c r="S69" s="965"/>
      <c r="T69" s="965"/>
      <c r="U69" s="965"/>
      <c r="V69" s="965">
        <v>15411</v>
      </c>
      <c r="W69" s="965"/>
      <c r="X69" s="965"/>
      <c r="Y69" s="965"/>
      <c r="Z69" s="965"/>
      <c r="AA69" s="965">
        <v>42</v>
      </c>
      <c r="AB69" s="965"/>
      <c r="AC69" s="965"/>
      <c r="AD69" s="965"/>
      <c r="AE69" s="965"/>
      <c r="AF69" s="965">
        <v>42</v>
      </c>
      <c r="AG69" s="965"/>
      <c r="AH69" s="965"/>
      <c r="AI69" s="965"/>
      <c r="AJ69" s="965"/>
      <c r="AK69" s="965">
        <v>3109</v>
      </c>
      <c r="AL69" s="965"/>
      <c r="AM69" s="965"/>
      <c r="AN69" s="965"/>
      <c r="AO69" s="965"/>
      <c r="AP69" s="965" t="s">
        <v>532</v>
      </c>
      <c r="AQ69" s="965"/>
      <c r="AR69" s="965"/>
      <c r="AS69" s="965"/>
      <c r="AT69" s="965"/>
      <c r="AU69" s="965" t="s">
        <v>547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543</v>
      </c>
      <c r="C70" s="969"/>
      <c r="D70" s="969"/>
      <c r="E70" s="969"/>
      <c r="F70" s="969"/>
      <c r="G70" s="969"/>
      <c r="H70" s="969"/>
      <c r="I70" s="969"/>
      <c r="J70" s="969"/>
      <c r="K70" s="969"/>
      <c r="L70" s="969"/>
      <c r="M70" s="969"/>
      <c r="N70" s="969"/>
      <c r="O70" s="969"/>
      <c r="P70" s="970"/>
      <c r="Q70" s="971">
        <v>99</v>
      </c>
      <c r="R70" s="965"/>
      <c r="S70" s="965"/>
      <c r="T70" s="965"/>
      <c r="U70" s="965"/>
      <c r="V70" s="965">
        <v>99</v>
      </c>
      <c r="W70" s="965"/>
      <c r="X70" s="965"/>
      <c r="Y70" s="965"/>
      <c r="Z70" s="965"/>
      <c r="AA70" s="965" t="s">
        <v>555</v>
      </c>
      <c r="AB70" s="965"/>
      <c r="AC70" s="965"/>
      <c r="AD70" s="965"/>
      <c r="AE70" s="965"/>
      <c r="AF70" s="965" t="s">
        <v>532</v>
      </c>
      <c r="AG70" s="965"/>
      <c r="AH70" s="965"/>
      <c r="AI70" s="965"/>
      <c r="AJ70" s="965"/>
      <c r="AK70" s="965" t="s">
        <v>532</v>
      </c>
      <c r="AL70" s="965"/>
      <c r="AM70" s="965"/>
      <c r="AN70" s="965"/>
      <c r="AO70" s="965"/>
      <c r="AP70" s="965" t="s">
        <v>532</v>
      </c>
      <c r="AQ70" s="965"/>
      <c r="AR70" s="965"/>
      <c r="AS70" s="965"/>
      <c r="AT70" s="965"/>
      <c r="AU70" s="965" t="s">
        <v>547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536</v>
      </c>
      <c r="C71" s="969"/>
      <c r="D71" s="969"/>
      <c r="E71" s="969"/>
      <c r="F71" s="969"/>
      <c r="G71" s="969"/>
      <c r="H71" s="969"/>
      <c r="I71" s="969"/>
      <c r="J71" s="969"/>
      <c r="K71" s="969"/>
      <c r="L71" s="969"/>
      <c r="M71" s="969"/>
      <c r="N71" s="969"/>
      <c r="O71" s="969"/>
      <c r="P71" s="970"/>
      <c r="Q71" s="971">
        <v>195</v>
      </c>
      <c r="R71" s="965"/>
      <c r="S71" s="965"/>
      <c r="T71" s="965"/>
      <c r="U71" s="965"/>
      <c r="V71" s="965">
        <v>182</v>
      </c>
      <c r="W71" s="965"/>
      <c r="X71" s="965"/>
      <c r="Y71" s="965"/>
      <c r="Z71" s="965"/>
      <c r="AA71" s="965">
        <v>12</v>
      </c>
      <c r="AB71" s="965"/>
      <c r="AC71" s="965"/>
      <c r="AD71" s="965"/>
      <c r="AE71" s="965"/>
      <c r="AF71" s="965">
        <v>12</v>
      </c>
      <c r="AG71" s="965"/>
      <c r="AH71" s="965"/>
      <c r="AI71" s="965"/>
      <c r="AJ71" s="965"/>
      <c r="AK71" s="965" t="s">
        <v>532</v>
      </c>
      <c r="AL71" s="965"/>
      <c r="AM71" s="965"/>
      <c r="AN71" s="965"/>
      <c r="AO71" s="965"/>
      <c r="AP71" s="965" t="s">
        <v>533</v>
      </c>
      <c r="AQ71" s="965"/>
      <c r="AR71" s="965"/>
      <c r="AS71" s="965"/>
      <c r="AT71" s="965"/>
      <c r="AU71" s="965" t="s">
        <v>547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537</v>
      </c>
      <c r="C72" s="969"/>
      <c r="D72" s="969"/>
      <c r="E72" s="969"/>
      <c r="F72" s="969"/>
      <c r="G72" s="969"/>
      <c r="H72" s="969"/>
      <c r="I72" s="969"/>
      <c r="J72" s="969"/>
      <c r="K72" s="969"/>
      <c r="L72" s="969"/>
      <c r="M72" s="969"/>
      <c r="N72" s="969"/>
      <c r="O72" s="969"/>
      <c r="P72" s="970"/>
      <c r="Q72" s="971">
        <v>2153</v>
      </c>
      <c r="R72" s="965"/>
      <c r="S72" s="965"/>
      <c r="T72" s="965"/>
      <c r="U72" s="965"/>
      <c r="V72" s="965">
        <v>2131</v>
      </c>
      <c r="W72" s="965"/>
      <c r="X72" s="965"/>
      <c r="Y72" s="965"/>
      <c r="Z72" s="965"/>
      <c r="AA72" s="965">
        <v>21</v>
      </c>
      <c r="AB72" s="965"/>
      <c r="AC72" s="965"/>
      <c r="AD72" s="965"/>
      <c r="AE72" s="965"/>
      <c r="AF72" s="965">
        <v>21</v>
      </c>
      <c r="AG72" s="965"/>
      <c r="AH72" s="965"/>
      <c r="AI72" s="965"/>
      <c r="AJ72" s="965"/>
      <c r="AK72" s="965" t="s">
        <v>532</v>
      </c>
      <c r="AL72" s="965"/>
      <c r="AM72" s="965"/>
      <c r="AN72" s="965"/>
      <c r="AO72" s="965"/>
      <c r="AP72" s="965">
        <v>782</v>
      </c>
      <c r="AQ72" s="965"/>
      <c r="AR72" s="965"/>
      <c r="AS72" s="965"/>
      <c r="AT72" s="965"/>
      <c r="AU72" s="965">
        <v>24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538</v>
      </c>
      <c r="C73" s="969"/>
      <c r="D73" s="969"/>
      <c r="E73" s="969"/>
      <c r="F73" s="969"/>
      <c r="G73" s="969"/>
      <c r="H73" s="969"/>
      <c r="I73" s="969"/>
      <c r="J73" s="969"/>
      <c r="K73" s="969"/>
      <c r="L73" s="969"/>
      <c r="M73" s="969"/>
      <c r="N73" s="969"/>
      <c r="O73" s="969"/>
      <c r="P73" s="970"/>
      <c r="Q73" s="971">
        <v>499</v>
      </c>
      <c r="R73" s="965"/>
      <c r="S73" s="965"/>
      <c r="T73" s="965"/>
      <c r="U73" s="965"/>
      <c r="V73" s="965">
        <v>465</v>
      </c>
      <c r="W73" s="965"/>
      <c r="X73" s="965"/>
      <c r="Y73" s="965"/>
      <c r="Z73" s="965"/>
      <c r="AA73" s="965">
        <v>34</v>
      </c>
      <c r="AB73" s="965"/>
      <c r="AC73" s="965"/>
      <c r="AD73" s="965"/>
      <c r="AE73" s="965"/>
      <c r="AF73" s="965">
        <v>28</v>
      </c>
      <c r="AG73" s="965"/>
      <c r="AH73" s="965"/>
      <c r="AI73" s="965"/>
      <c r="AJ73" s="965"/>
      <c r="AK73" s="965" t="s">
        <v>532</v>
      </c>
      <c r="AL73" s="965"/>
      <c r="AM73" s="965"/>
      <c r="AN73" s="965"/>
      <c r="AO73" s="965"/>
      <c r="AP73" s="965">
        <v>39</v>
      </c>
      <c r="AQ73" s="965"/>
      <c r="AR73" s="965"/>
      <c r="AS73" s="965"/>
      <c r="AT73" s="965"/>
      <c r="AU73" s="965">
        <v>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539</v>
      </c>
      <c r="C74" s="969"/>
      <c r="D74" s="969"/>
      <c r="E74" s="969"/>
      <c r="F74" s="969"/>
      <c r="G74" s="969"/>
      <c r="H74" s="969"/>
      <c r="I74" s="969"/>
      <c r="J74" s="969"/>
      <c r="K74" s="969"/>
      <c r="L74" s="969"/>
      <c r="M74" s="969"/>
      <c r="N74" s="969"/>
      <c r="O74" s="969"/>
      <c r="P74" s="970"/>
      <c r="Q74" s="971">
        <v>145</v>
      </c>
      <c r="R74" s="965"/>
      <c r="S74" s="965"/>
      <c r="T74" s="965"/>
      <c r="U74" s="965"/>
      <c r="V74" s="965">
        <v>143</v>
      </c>
      <c r="W74" s="965"/>
      <c r="X74" s="965"/>
      <c r="Y74" s="965"/>
      <c r="Z74" s="965"/>
      <c r="AA74" s="965">
        <v>3</v>
      </c>
      <c r="AB74" s="965"/>
      <c r="AC74" s="965"/>
      <c r="AD74" s="965"/>
      <c r="AE74" s="965"/>
      <c r="AF74" s="965">
        <v>3</v>
      </c>
      <c r="AG74" s="965"/>
      <c r="AH74" s="965"/>
      <c r="AI74" s="965"/>
      <c r="AJ74" s="965"/>
      <c r="AK74" s="965">
        <v>4</v>
      </c>
      <c r="AL74" s="965"/>
      <c r="AM74" s="965"/>
      <c r="AN74" s="965"/>
      <c r="AO74" s="965"/>
      <c r="AP74" s="965">
        <v>14</v>
      </c>
      <c r="AQ74" s="965"/>
      <c r="AR74" s="965"/>
      <c r="AS74" s="965"/>
      <c r="AT74" s="965"/>
      <c r="AU74" s="965">
        <v>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540</v>
      </c>
      <c r="C75" s="969"/>
      <c r="D75" s="969"/>
      <c r="E75" s="969"/>
      <c r="F75" s="969"/>
      <c r="G75" s="969"/>
      <c r="H75" s="969"/>
      <c r="I75" s="969"/>
      <c r="J75" s="969"/>
      <c r="K75" s="969"/>
      <c r="L75" s="969"/>
      <c r="M75" s="969"/>
      <c r="N75" s="969"/>
      <c r="O75" s="969"/>
      <c r="P75" s="970"/>
      <c r="Q75" s="972">
        <v>181</v>
      </c>
      <c r="R75" s="973"/>
      <c r="S75" s="973"/>
      <c r="T75" s="973"/>
      <c r="U75" s="974"/>
      <c r="V75" s="975">
        <v>167</v>
      </c>
      <c r="W75" s="973"/>
      <c r="X75" s="973"/>
      <c r="Y75" s="973"/>
      <c r="Z75" s="974"/>
      <c r="AA75" s="975">
        <v>15</v>
      </c>
      <c r="AB75" s="973"/>
      <c r="AC75" s="973"/>
      <c r="AD75" s="973"/>
      <c r="AE75" s="974"/>
      <c r="AF75" s="975">
        <v>15</v>
      </c>
      <c r="AG75" s="973"/>
      <c r="AH75" s="973"/>
      <c r="AI75" s="973"/>
      <c r="AJ75" s="974"/>
      <c r="AK75" s="975" t="s">
        <v>532</v>
      </c>
      <c r="AL75" s="973"/>
      <c r="AM75" s="973"/>
      <c r="AN75" s="973"/>
      <c r="AO75" s="974"/>
      <c r="AP75" s="975" t="s">
        <v>532</v>
      </c>
      <c r="AQ75" s="973"/>
      <c r="AR75" s="973"/>
      <c r="AS75" s="973"/>
      <c r="AT75" s="974"/>
      <c r="AU75" s="975" t="s">
        <v>548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544</v>
      </c>
      <c r="C76" s="969"/>
      <c r="D76" s="969"/>
      <c r="E76" s="969"/>
      <c r="F76" s="969"/>
      <c r="G76" s="969"/>
      <c r="H76" s="969"/>
      <c r="I76" s="969"/>
      <c r="J76" s="969"/>
      <c r="K76" s="969"/>
      <c r="L76" s="969"/>
      <c r="M76" s="969"/>
      <c r="N76" s="969"/>
      <c r="O76" s="969"/>
      <c r="P76" s="970"/>
      <c r="Q76" s="972">
        <v>58</v>
      </c>
      <c r="R76" s="973"/>
      <c r="S76" s="973"/>
      <c r="T76" s="973"/>
      <c r="U76" s="974"/>
      <c r="V76" s="975">
        <v>58</v>
      </c>
      <c r="W76" s="973"/>
      <c r="X76" s="973"/>
      <c r="Y76" s="973"/>
      <c r="Z76" s="974"/>
      <c r="AA76" s="975" t="s">
        <v>532</v>
      </c>
      <c r="AB76" s="973"/>
      <c r="AC76" s="973"/>
      <c r="AD76" s="973"/>
      <c r="AE76" s="974"/>
      <c r="AF76" s="975" t="s">
        <v>533</v>
      </c>
      <c r="AG76" s="973"/>
      <c r="AH76" s="973"/>
      <c r="AI76" s="973"/>
      <c r="AJ76" s="974"/>
      <c r="AK76" s="975" t="s">
        <v>532</v>
      </c>
      <c r="AL76" s="973"/>
      <c r="AM76" s="973"/>
      <c r="AN76" s="973"/>
      <c r="AO76" s="974"/>
      <c r="AP76" s="975" t="s">
        <v>533</v>
      </c>
      <c r="AQ76" s="973"/>
      <c r="AR76" s="973"/>
      <c r="AS76" s="973"/>
      <c r="AT76" s="974"/>
      <c r="AU76" s="975" t="s">
        <v>548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541</v>
      </c>
      <c r="C77" s="969"/>
      <c r="D77" s="969"/>
      <c r="E77" s="969"/>
      <c r="F77" s="969"/>
      <c r="G77" s="969"/>
      <c r="H77" s="969"/>
      <c r="I77" s="969"/>
      <c r="J77" s="969"/>
      <c r="K77" s="969"/>
      <c r="L77" s="969"/>
      <c r="M77" s="969"/>
      <c r="N77" s="969"/>
      <c r="O77" s="969"/>
      <c r="P77" s="970"/>
      <c r="Q77" s="972">
        <v>886</v>
      </c>
      <c r="R77" s="973"/>
      <c r="S77" s="973"/>
      <c r="T77" s="973"/>
      <c r="U77" s="974"/>
      <c r="V77" s="975">
        <v>845</v>
      </c>
      <c r="W77" s="973"/>
      <c r="X77" s="973"/>
      <c r="Y77" s="973"/>
      <c r="Z77" s="974"/>
      <c r="AA77" s="975">
        <v>41</v>
      </c>
      <c r="AB77" s="973"/>
      <c r="AC77" s="973"/>
      <c r="AD77" s="973"/>
      <c r="AE77" s="974"/>
      <c r="AF77" s="975">
        <v>41</v>
      </c>
      <c r="AG77" s="973"/>
      <c r="AH77" s="973"/>
      <c r="AI77" s="973"/>
      <c r="AJ77" s="974"/>
      <c r="AK77" s="975" t="s">
        <v>532</v>
      </c>
      <c r="AL77" s="973"/>
      <c r="AM77" s="973"/>
      <c r="AN77" s="973"/>
      <c r="AO77" s="974"/>
      <c r="AP77" s="975" t="s">
        <v>532</v>
      </c>
      <c r="AQ77" s="973"/>
      <c r="AR77" s="973"/>
      <c r="AS77" s="973"/>
      <c r="AT77" s="974"/>
      <c r="AU77" s="975" t="s">
        <v>549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545</v>
      </c>
      <c r="C78" s="969"/>
      <c r="D78" s="969"/>
      <c r="E78" s="969"/>
      <c r="F78" s="969"/>
      <c r="G78" s="969"/>
      <c r="H78" s="969"/>
      <c r="I78" s="969"/>
      <c r="J78" s="969"/>
      <c r="K78" s="969"/>
      <c r="L78" s="969"/>
      <c r="M78" s="969"/>
      <c r="N78" s="969"/>
      <c r="O78" s="969"/>
      <c r="P78" s="970"/>
      <c r="Q78" s="971">
        <v>61911</v>
      </c>
      <c r="R78" s="965"/>
      <c r="S78" s="965"/>
      <c r="T78" s="965"/>
      <c r="U78" s="965"/>
      <c r="V78" s="965">
        <v>60957</v>
      </c>
      <c r="W78" s="965"/>
      <c r="X78" s="965"/>
      <c r="Y78" s="965"/>
      <c r="Z78" s="965"/>
      <c r="AA78" s="965">
        <v>955</v>
      </c>
      <c r="AB78" s="965"/>
      <c r="AC78" s="965"/>
      <c r="AD78" s="965"/>
      <c r="AE78" s="965"/>
      <c r="AF78" s="965">
        <v>955</v>
      </c>
      <c r="AG78" s="965"/>
      <c r="AH78" s="965"/>
      <c r="AI78" s="965"/>
      <c r="AJ78" s="965"/>
      <c r="AK78" s="965">
        <v>1000</v>
      </c>
      <c r="AL78" s="965"/>
      <c r="AM78" s="965"/>
      <c r="AN78" s="965"/>
      <c r="AO78" s="965"/>
      <c r="AP78" s="965" t="s">
        <v>532</v>
      </c>
      <c r="AQ78" s="965"/>
      <c r="AR78" s="965"/>
      <c r="AS78" s="965"/>
      <c r="AT78" s="965"/>
      <c r="AU78" s="965" t="s">
        <v>547</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542</v>
      </c>
      <c r="C79" s="969"/>
      <c r="D79" s="969"/>
      <c r="E79" s="969"/>
      <c r="F79" s="969"/>
      <c r="G79" s="969"/>
      <c r="H79" s="969"/>
      <c r="I79" s="969"/>
      <c r="J79" s="969"/>
      <c r="K79" s="969"/>
      <c r="L79" s="969"/>
      <c r="M79" s="969"/>
      <c r="N79" s="969"/>
      <c r="O79" s="969"/>
      <c r="P79" s="970"/>
      <c r="Q79" s="971">
        <v>546</v>
      </c>
      <c r="R79" s="965"/>
      <c r="S79" s="965"/>
      <c r="T79" s="965"/>
      <c r="U79" s="965"/>
      <c r="V79" s="965">
        <v>400</v>
      </c>
      <c r="W79" s="965"/>
      <c r="X79" s="965"/>
      <c r="Y79" s="965"/>
      <c r="Z79" s="965"/>
      <c r="AA79" s="965">
        <v>147</v>
      </c>
      <c r="AB79" s="965"/>
      <c r="AC79" s="965"/>
      <c r="AD79" s="965"/>
      <c r="AE79" s="965"/>
      <c r="AF79" s="965">
        <v>147</v>
      </c>
      <c r="AG79" s="965"/>
      <c r="AH79" s="965"/>
      <c r="AI79" s="965"/>
      <c r="AJ79" s="965"/>
      <c r="AK79" s="965">
        <v>51</v>
      </c>
      <c r="AL79" s="965"/>
      <c r="AM79" s="965"/>
      <c r="AN79" s="965"/>
      <c r="AO79" s="965"/>
      <c r="AP79" s="965" t="s">
        <v>532</v>
      </c>
      <c r="AQ79" s="965"/>
      <c r="AR79" s="965"/>
      <c r="AS79" s="965"/>
      <c r="AT79" s="965"/>
      <c r="AU79" s="965" t="s">
        <v>548</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546</v>
      </c>
      <c r="C80" s="969"/>
      <c r="D80" s="969"/>
      <c r="E80" s="969"/>
      <c r="F80" s="969"/>
      <c r="G80" s="969"/>
      <c r="H80" s="969"/>
      <c r="I80" s="969"/>
      <c r="J80" s="969"/>
      <c r="K80" s="969"/>
      <c r="L80" s="969"/>
      <c r="M80" s="969"/>
      <c r="N80" s="969"/>
      <c r="O80" s="969"/>
      <c r="P80" s="970"/>
      <c r="Q80" s="971">
        <v>686833</v>
      </c>
      <c r="R80" s="965"/>
      <c r="S80" s="965"/>
      <c r="T80" s="965"/>
      <c r="U80" s="965"/>
      <c r="V80" s="965">
        <v>660146</v>
      </c>
      <c r="W80" s="965"/>
      <c r="X80" s="965"/>
      <c r="Y80" s="965"/>
      <c r="Z80" s="965"/>
      <c r="AA80" s="965">
        <v>26687</v>
      </c>
      <c r="AB80" s="965"/>
      <c r="AC80" s="965"/>
      <c r="AD80" s="965"/>
      <c r="AE80" s="965"/>
      <c r="AF80" s="965">
        <v>26687</v>
      </c>
      <c r="AG80" s="965"/>
      <c r="AH80" s="965"/>
      <c r="AI80" s="965"/>
      <c r="AJ80" s="965"/>
      <c r="AK80" s="965">
        <v>4108</v>
      </c>
      <c r="AL80" s="965"/>
      <c r="AM80" s="965"/>
      <c r="AN80" s="965"/>
      <c r="AO80" s="965"/>
      <c r="AP80" s="965" t="s">
        <v>532</v>
      </c>
      <c r="AQ80" s="965"/>
      <c r="AR80" s="965"/>
      <c r="AS80" s="965"/>
      <c r="AT80" s="965"/>
      <c r="AU80" s="965" t="s">
        <v>547</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27950</v>
      </c>
      <c r="AG88" s="953"/>
      <c r="AH88" s="953"/>
      <c r="AI88" s="953"/>
      <c r="AJ88" s="953"/>
      <c r="AK88" s="957"/>
      <c r="AL88" s="957"/>
      <c r="AM88" s="957"/>
      <c r="AN88" s="957"/>
      <c r="AO88" s="957"/>
      <c r="AP88" s="953">
        <v>836</v>
      </c>
      <c r="AQ88" s="953"/>
      <c r="AR88" s="953"/>
      <c r="AS88" s="953"/>
      <c r="AT88" s="953"/>
      <c r="AU88" s="953">
        <v>29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305</v>
      </c>
      <c r="CS102" s="945"/>
      <c r="CT102" s="945"/>
      <c r="CU102" s="945"/>
      <c r="CV102" s="946"/>
      <c r="CW102" s="944" t="s">
        <v>556</v>
      </c>
      <c r="CX102" s="945"/>
      <c r="CY102" s="945"/>
      <c r="CZ102" s="945"/>
      <c r="DA102" s="946"/>
      <c r="DB102" s="944" t="s">
        <v>556</v>
      </c>
      <c r="DC102" s="945"/>
      <c r="DD102" s="945"/>
      <c r="DE102" s="945"/>
      <c r="DF102" s="946"/>
      <c r="DG102" s="944" t="s">
        <v>556</v>
      </c>
      <c r="DH102" s="945"/>
      <c r="DI102" s="945"/>
      <c r="DJ102" s="945"/>
      <c r="DK102" s="946"/>
      <c r="DL102" s="944" t="s">
        <v>556</v>
      </c>
      <c r="DM102" s="945"/>
      <c r="DN102" s="945"/>
      <c r="DO102" s="945"/>
      <c r="DP102" s="946"/>
      <c r="DQ102" s="944" t="s">
        <v>556</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286</v>
      </c>
      <c r="AG109" s="886"/>
      <c r="AH109" s="886"/>
      <c r="AI109" s="886"/>
      <c r="AJ109" s="887"/>
      <c r="AK109" s="888" t="s">
        <v>285</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286</v>
      </c>
      <c r="BW109" s="886"/>
      <c r="BX109" s="886"/>
      <c r="BY109" s="886"/>
      <c r="BZ109" s="887"/>
      <c r="CA109" s="888" t="s">
        <v>285</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286</v>
      </c>
      <c r="DM109" s="886"/>
      <c r="DN109" s="886"/>
      <c r="DO109" s="886"/>
      <c r="DP109" s="887"/>
      <c r="DQ109" s="888" t="s">
        <v>285</v>
      </c>
      <c r="DR109" s="886"/>
      <c r="DS109" s="886"/>
      <c r="DT109" s="886"/>
      <c r="DU109" s="887"/>
      <c r="DV109" s="888" t="s">
        <v>399</v>
      </c>
      <c r="DW109" s="886"/>
      <c r="DX109" s="886"/>
      <c r="DY109" s="886"/>
      <c r="DZ109" s="917"/>
    </row>
    <row r="110" spans="1:131" s="197" customFormat="1" ht="26.25" customHeight="1" x14ac:dyDescent="0.15">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261812</v>
      </c>
      <c r="AB110" s="871"/>
      <c r="AC110" s="871"/>
      <c r="AD110" s="871"/>
      <c r="AE110" s="872"/>
      <c r="AF110" s="873">
        <v>236243</v>
      </c>
      <c r="AG110" s="871"/>
      <c r="AH110" s="871"/>
      <c r="AI110" s="871"/>
      <c r="AJ110" s="872"/>
      <c r="AK110" s="873">
        <v>196676</v>
      </c>
      <c r="AL110" s="871"/>
      <c r="AM110" s="871"/>
      <c r="AN110" s="871"/>
      <c r="AO110" s="872"/>
      <c r="AP110" s="874">
        <v>16.7</v>
      </c>
      <c r="AQ110" s="875"/>
      <c r="AR110" s="875"/>
      <c r="AS110" s="875"/>
      <c r="AT110" s="876"/>
      <c r="AU110" s="918" t="s">
        <v>61</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1591399</v>
      </c>
      <c r="BR110" s="798"/>
      <c r="BS110" s="798"/>
      <c r="BT110" s="798"/>
      <c r="BU110" s="798"/>
      <c r="BV110" s="798">
        <v>1597906</v>
      </c>
      <c r="BW110" s="798"/>
      <c r="BX110" s="798"/>
      <c r="BY110" s="798"/>
      <c r="BZ110" s="798"/>
      <c r="CA110" s="798">
        <v>1496088</v>
      </c>
      <c r="CB110" s="798"/>
      <c r="CC110" s="798"/>
      <c r="CD110" s="798"/>
      <c r="CE110" s="798"/>
      <c r="CF110" s="859">
        <v>126.8</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7043</v>
      </c>
      <c r="BR112" s="769"/>
      <c r="BS112" s="769"/>
      <c r="BT112" s="769"/>
      <c r="BU112" s="769"/>
      <c r="BV112" s="769">
        <v>6069</v>
      </c>
      <c r="BW112" s="769"/>
      <c r="BX112" s="769"/>
      <c r="BY112" s="769"/>
      <c r="BZ112" s="769"/>
      <c r="CA112" s="769">
        <v>5085</v>
      </c>
      <c r="CB112" s="769"/>
      <c r="CC112" s="769"/>
      <c r="CD112" s="769"/>
      <c r="CE112" s="769"/>
      <c r="CF112" s="846">
        <v>0.4</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1049</v>
      </c>
      <c r="AB113" s="907"/>
      <c r="AC113" s="907"/>
      <c r="AD113" s="907"/>
      <c r="AE113" s="908"/>
      <c r="AF113" s="909">
        <v>1049</v>
      </c>
      <c r="AG113" s="907"/>
      <c r="AH113" s="907"/>
      <c r="AI113" s="907"/>
      <c r="AJ113" s="908"/>
      <c r="AK113" s="909">
        <v>1049</v>
      </c>
      <c r="AL113" s="907"/>
      <c r="AM113" s="907"/>
      <c r="AN113" s="907"/>
      <c r="AO113" s="908"/>
      <c r="AP113" s="910">
        <v>0.1</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15847</v>
      </c>
      <c r="BR113" s="769"/>
      <c r="BS113" s="769"/>
      <c r="BT113" s="769"/>
      <c r="BU113" s="769"/>
      <c r="BV113" s="769">
        <v>14784</v>
      </c>
      <c r="BW113" s="769"/>
      <c r="BX113" s="769"/>
      <c r="BY113" s="769"/>
      <c r="BZ113" s="769"/>
      <c r="CA113" s="769">
        <v>29185</v>
      </c>
      <c r="CB113" s="769"/>
      <c r="CC113" s="769"/>
      <c r="CD113" s="769"/>
      <c r="CE113" s="769"/>
      <c r="CF113" s="846">
        <v>2.5</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3844</v>
      </c>
      <c r="AB114" s="782"/>
      <c r="AC114" s="782"/>
      <c r="AD114" s="782"/>
      <c r="AE114" s="783"/>
      <c r="AF114" s="784">
        <v>3889</v>
      </c>
      <c r="AG114" s="782"/>
      <c r="AH114" s="782"/>
      <c r="AI114" s="782"/>
      <c r="AJ114" s="783"/>
      <c r="AK114" s="784">
        <v>3460</v>
      </c>
      <c r="AL114" s="782"/>
      <c r="AM114" s="782"/>
      <c r="AN114" s="782"/>
      <c r="AO114" s="783"/>
      <c r="AP114" s="752">
        <v>0.3</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414212</v>
      </c>
      <c r="BR114" s="769"/>
      <c r="BS114" s="769"/>
      <c r="BT114" s="769"/>
      <c r="BU114" s="769"/>
      <c r="BV114" s="769">
        <v>424469</v>
      </c>
      <c r="BW114" s="769"/>
      <c r="BX114" s="769"/>
      <c r="BY114" s="769"/>
      <c r="BZ114" s="769"/>
      <c r="CA114" s="769">
        <v>416866</v>
      </c>
      <c r="CB114" s="769"/>
      <c r="CC114" s="769"/>
      <c r="CD114" s="769"/>
      <c r="CE114" s="769"/>
      <c r="CF114" s="846">
        <v>35.299999999999997</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266705</v>
      </c>
      <c r="AB117" s="893"/>
      <c r="AC117" s="893"/>
      <c r="AD117" s="893"/>
      <c r="AE117" s="894"/>
      <c r="AF117" s="896">
        <v>241181</v>
      </c>
      <c r="AG117" s="893"/>
      <c r="AH117" s="893"/>
      <c r="AI117" s="893"/>
      <c r="AJ117" s="894"/>
      <c r="AK117" s="896">
        <v>201185</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286</v>
      </c>
      <c r="AG118" s="886"/>
      <c r="AH118" s="886"/>
      <c r="AI118" s="886"/>
      <c r="AJ118" s="887"/>
      <c r="AK118" s="888" t="s">
        <v>285</v>
      </c>
      <c r="AL118" s="886"/>
      <c r="AM118" s="886"/>
      <c r="AN118" s="886"/>
      <c r="AO118" s="887"/>
      <c r="AP118" s="889" t="s">
        <v>399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427</v>
      </c>
      <c r="BP118" s="836"/>
      <c r="BQ118" s="855">
        <v>2028501</v>
      </c>
      <c r="BR118" s="856"/>
      <c r="BS118" s="856"/>
      <c r="BT118" s="856"/>
      <c r="BU118" s="856"/>
      <c r="BV118" s="856">
        <v>2043228</v>
      </c>
      <c r="BW118" s="856"/>
      <c r="BX118" s="856"/>
      <c r="BY118" s="856"/>
      <c r="BZ118" s="856"/>
      <c r="CA118" s="856">
        <v>1947224</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3037875</v>
      </c>
      <c r="BR119" s="798"/>
      <c r="BS119" s="798"/>
      <c r="BT119" s="798"/>
      <c r="BU119" s="798"/>
      <c r="BV119" s="798">
        <v>3489749</v>
      </c>
      <c r="BW119" s="798"/>
      <c r="BX119" s="798"/>
      <c r="BY119" s="798"/>
      <c r="BZ119" s="798"/>
      <c r="CA119" s="798">
        <v>3518163</v>
      </c>
      <c r="CB119" s="798"/>
      <c r="CC119" s="798"/>
      <c r="CD119" s="798"/>
      <c r="CE119" s="798"/>
      <c r="CF119" s="859">
        <v>298.2</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23738</v>
      </c>
      <c r="BR120" s="769"/>
      <c r="BS120" s="769"/>
      <c r="BT120" s="769"/>
      <c r="BU120" s="769"/>
      <c r="BV120" s="769">
        <v>26757</v>
      </c>
      <c r="BW120" s="769"/>
      <c r="BX120" s="769"/>
      <c r="BY120" s="769"/>
      <c r="BZ120" s="769"/>
      <c r="CA120" s="769">
        <v>30348</v>
      </c>
      <c r="CB120" s="769"/>
      <c r="CC120" s="769"/>
      <c r="CD120" s="769"/>
      <c r="CE120" s="769"/>
      <c r="CF120" s="846">
        <v>2.6</v>
      </c>
      <c r="CG120" s="847"/>
      <c r="CH120" s="847"/>
      <c r="CI120" s="847"/>
      <c r="CJ120" s="847"/>
      <c r="CK120" s="848" t="s">
        <v>433</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7043</v>
      </c>
      <c r="DH120" s="798"/>
      <c r="DI120" s="798"/>
      <c r="DJ120" s="798"/>
      <c r="DK120" s="798"/>
      <c r="DL120" s="798">
        <v>6069</v>
      </c>
      <c r="DM120" s="798"/>
      <c r="DN120" s="798"/>
      <c r="DO120" s="798"/>
      <c r="DP120" s="798"/>
      <c r="DQ120" s="798">
        <v>5085</v>
      </c>
      <c r="DR120" s="798"/>
      <c r="DS120" s="798"/>
      <c r="DT120" s="798"/>
      <c r="DU120" s="798"/>
      <c r="DV120" s="799">
        <v>0.4</v>
      </c>
      <c r="DW120" s="799"/>
      <c r="DX120" s="799"/>
      <c r="DY120" s="799"/>
      <c r="DZ120" s="800"/>
    </row>
    <row r="121" spans="1:130" s="197" customFormat="1" ht="26.25" customHeight="1" x14ac:dyDescent="0.15">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2075559</v>
      </c>
      <c r="BR121" s="856"/>
      <c r="BS121" s="856"/>
      <c r="BT121" s="856"/>
      <c r="BU121" s="856"/>
      <c r="BV121" s="856">
        <v>2056554</v>
      </c>
      <c r="BW121" s="856"/>
      <c r="BX121" s="856"/>
      <c r="BY121" s="856"/>
      <c r="BZ121" s="856"/>
      <c r="CA121" s="856">
        <v>1986296</v>
      </c>
      <c r="CB121" s="856"/>
      <c r="CC121" s="856"/>
      <c r="CD121" s="856"/>
      <c r="CE121" s="856"/>
      <c r="CF121" s="857">
        <v>168.4</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x14ac:dyDescent="0.15">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436</v>
      </c>
      <c r="BP122" s="836"/>
      <c r="BQ122" s="837">
        <v>5137172</v>
      </c>
      <c r="BR122" s="838"/>
      <c r="BS122" s="838"/>
      <c r="BT122" s="838"/>
      <c r="BU122" s="838"/>
      <c r="BV122" s="838">
        <v>5573060</v>
      </c>
      <c r="BW122" s="838"/>
      <c r="BX122" s="838"/>
      <c r="BY122" s="838"/>
      <c r="BZ122" s="838"/>
      <c r="CA122" s="838">
        <v>5534807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447</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12270</v>
      </c>
      <c r="AB128" s="722"/>
      <c r="AC128" s="722"/>
      <c r="AD128" s="722"/>
      <c r="AE128" s="723"/>
      <c r="AF128" s="724">
        <v>8685</v>
      </c>
      <c r="AG128" s="722"/>
      <c r="AH128" s="722"/>
      <c r="AI128" s="722"/>
      <c r="AJ128" s="723"/>
      <c r="AK128" s="724">
        <v>14855</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1424102</v>
      </c>
      <c r="AB129" s="782"/>
      <c r="AC129" s="782"/>
      <c r="AD129" s="782"/>
      <c r="AE129" s="783"/>
      <c r="AF129" s="784">
        <v>1381869</v>
      </c>
      <c r="AG129" s="782"/>
      <c r="AH129" s="782"/>
      <c r="AI129" s="782"/>
      <c r="AJ129" s="783"/>
      <c r="AK129" s="784">
        <v>1391447</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209544</v>
      </c>
      <c r="AB130" s="782"/>
      <c r="AC130" s="782"/>
      <c r="AD130" s="782"/>
      <c r="AE130" s="783"/>
      <c r="AF130" s="784">
        <v>213280</v>
      </c>
      <c r="AG130" s="782"/>
      <c r="AH130" s="782"/>
      <c r="AI130" s="782"/>
      <c r="AJ130" s="783"/>
      <c r="AK130" s="784">
        <v>211746</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1214558</v>
      </c>
      <c r="AB131" s="715"/>
      <c r="AC131" s="715"/>
      <c r="AD131" s="715"/>
      <c r="AE131" s="716"/>
      <c r="AF131" s="717">
        <v>1168589</v>
      </c>
      <c r="AG131" s="715"/>
      <c r="AH131" s="715"/>
      <c r="AI131" s="715"/>
      <c r="AJ131" s="716"/>
      <c r="AK131" s="717">
        <v>1179701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3.6960770909999998</v>
      </c>
      <c r="AB132" s="738"/>
      <c r="AC132" s="738"/>
      <c r="AD132" s="738"/>
      <c r="AE132" s="739"/>
      <c r="AF132" s="740">
        <v>1.644376252</v>
      </c>
      <c r="AG132" s="738"/>
      <c r="AH132" s="738"/>
      <c r="AI132" s="738"/>
      <c r="AJ132" s="739"/>
      <c r="AK132" s="740">
        <v>-2.1544442190000002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4.5999999999999996</v>
      </c>
      <c r="AB133" s="747"/>
      <c r="AC133" s="747"/>
      <c r="AD133" s="747"/>
      <c r="AE133" s="748"/>
      <c r="AF133" s="746">
        <v>3.8</v>
      </c>
      <c r="AG133" s="747"/>
      <c r="AH133" s="747"/>
      <c r="AI133" s="747"/>
      <c r="AJ133" s="748"/>
      <c r="AK133" s="746">
        <v>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31" t="s">
        <v>468</v>
      </c>
      <c r="H9" s="1132"/>
      <c r="I9" s="1132"/>
      <c r="J9" s="1133"/>
      <c r="K9" s="263">
        <v>376149</v>
      </c>
      <c r="L9" s="264">
        <v>111518</v>
      </c>
      <c r="M9" s="265">
        <v>192357</v>
      </c>
      <c r="N9" s="266">
        <v>-42</v>
      </c>
    </row>
    <row r="10" spans="1:16" x14ac:dyDescent="0.15">
      <c r="A10" s="248"/>
      <c r="B10" s="244"/>
      <c r="C10" s="244"/>
      <c r="D10" s="244"/>
      <c r="E10" s="244"/>
      <c r="F10" s="244"/>
      <c r="G10" s="1131" t="s">
        <v>469</v>
      </c>
      <c r="H10" s="1132"/>
      <c r="I10" s="1132"/>
      <c r="J10" s="1133"/>
      <c r="K10" s="267">
        <v>64761</v>
      </c>
      <c r="L10" s="268">
        <v>19200</v>
      </c>
      <c r="M10" s="269">
        <v>21870</v>
      </c>
      <c r="N10" s="270">
        <v>-12.2</v>
      </c>
    </row>
    <row r="11" spans="1:16" ht="13.5" customHeight="1" x14ac:dyDescent="0.15">
      <c r="A11" s="248"/>
      <c r="B11" s="244"/>
      <c r="C11" s="244"/>
      <c r="D11" s="244"/>
      <c r="E11" s="244"/>
      <c r="F11" s="244"/>
      <c r="G11" s="1131" t="s">
        <v>470</v>
      </c>
      <c r="H11" s="1132"/>
      <c r="I11" s="1132"/>
      <c r="J11" s="1133"/>
      <c r="K11" s="267">
        <v>54952</v>
      </c>
      <c r="L11" s="268">
        <v>16292</v>
      </c>
      <c r="M11" s="269">
        <v>24716</v>
      </c>
      <c r="N11" s="270">
        <v>-34.1</v>
      </c>
    </row>
    <row r="12" spans="1:16" ht="13.5" customHeight="1" x14ac:dyDescent="0.15">
      <c r="A12" s="248"/>
      <c r="B12" s="244"/>
      <c r="C12" s="244"/>
      <c r="D12" s="244"/>
      <c r="E12" s="244"/>
      <c r="F12" s="244"/>
      <c r="G12" s="1131" t="s">
        <v>471</v>
      </c>
      <c r="H12" s="1132"/>
      <c r="I12" s="1132"/>
      <c r="J12" s="1133"/>
      <c r="K12" s="267" t="s">
        <v>472</v>
      </c>
      <c r="L12" s="268" t="s">
        <v>472</v>
      </c>
      <c r="M12" s="269">
        <v>2820</v>
      </c>
      <c r="N12" s="270" t="s">
        <v>472</v>
      </c>
    </row>
    <row r="13" spans="1:16" ht="13.5" customHeight="1" x14ac:dyDescent="0.15">
      <c r="A13" s="248"/>
      <c r="B13" s="244"/>
      <c r="C13" s="244"/>
      <c r="D13" s="244"/>
      <c r="E13" s="244"/>
      <c r="F13" s="244"/>
      <c r="G13" s="1131" t="s">
        <v>473</v>
      </c>
      <c r="H13" s="1132"/>
      <c r="I13" s="1132"/>
      <c r="J13" s="1133"/>
      <c r="K13" s="267" t="s">
        <v>472</v>
      </c>
      <c r="L13" s="268" t="s">
        <v>472</v>
      </c>
      <c r="M13" s="269" t="s">
        <v>472</v>
      </c>
      <c r="N13" s="270" t="s">
        <v>472</v>
      </c>
    </row>
    <row r="14" spans="1:16" ht="13.5" customHeight="1" x14ac:dyDescent="0.15">
      <c r="A14" s="248"/>
      <c r="B14" s="244"/>
      <c r="C14" s="244"/>
      <c r="D14" s="244"/>
      <c r="E14" s="244"/>
      <c r="F14" s="244"/>
      <c r="G14" s="1131" t="s">
        <v>474</v>
      </c>
      <c r="H14" s="1132"/>
      <c r="I14" s="1132"/>
      <c r="J14" s="1133"/>
      <c r="K14" s="267">
        <v>6848</v>
      </c>
      <c r="L14" s="268">
        <v>2030</v>
      </c>
      <c r="M14" s="269">
        <v>8559</v>
      </c>
      <c r="N14" s="270">
        <v>-76.3</v>
      </c>
    </row>
    <row r="15" spans="1:16" ht="13.5" customHeight="1" x14ac:dyDescent="0.15">
      <c r="A15" s="248"/>
      <c r="B15" s="244"/>
      <c r="C15" s="244"/>
      <c r="D15" s="244"/>
      <c r="E15" s="244"/>
      <c r="F15" s="244"/>
      <c r="G15" s="1131" t="s">
        <v>475</v>
      </c>
      <c r="H15" s="1132"/>
      <c r="I15" s="1132"/>
      <c r="J15" s="1133"/>
      <c r="K15" s="267">
        <v>23385</v>
      </c>
      <c r="L15" s="268">
        <v>6933</v>
      </c>
      <c r="M15" s="269">
        <v>4371</v>
      </c>
      <c r="N15" s="270">
        <v>58.6</v>
      </c>
    </row>
    <row r="16" spans="1:16" x14ac:dyDescent="0.15">
      <c r="A16" s="248"/>
      <c r="B16" s="244"/>
      <c r="C16" s="244"/>
      <c r="D16" s="244"/>
      <c r="E16" s="244"/>
      <c r="F16" s="244"/>
      <c r="G16" s="1134" t="s">
        <v>476</v>
      </c>
      <c r="H16" s="1135"/>
      <c r="I16" s="1135"/>
      <c r="J16" s="1136"/>
      <c r="K16" s="268">
        <v>-36976</v>
      </c>
      <c r="L16" s="268">
        <v>-10962</v>
      </c>
      <c r="M16" s="269">
        <v>-21822</v>
      </c>
      <c r="N16" s="270">
        <v>-49.8</v>
      </c>
    </row>
    <row r="17" spans="1:16" x14ac:dyDescent="0.15">
      <c r="A17" s="248"/>
      <c r="B17" s="244"/>
      <c r="C17" s="244"/>
      <c r="D17" s="244"/>
      <c r="E17" s="244"/>
      <c r="F17" s="244"/>
      <c r="G17" s="1134" t="s">
        <v>170</v>
      </c>
      <c r="H17" s="1135"/>
      <c r="I17" s="1135"/>
      <c r="J17" s="1136"/>
      <c r="K17" s="268">
        <v>489119</v>
      </c>
      <c r="L17" s="268">
        <v>145010</v>
      </c>
      <c r="M17" s="269">
        <v>232872</v>
      </c>
      <c r="N17" s="270">
        <v>-37.700000000000003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28" t="s">
        <v>481</v>
      </c>
      <c r="H21" s="1129"/>
      <c r="I21" s="1129"/>
      <c r="J21" s="1130"/>
      <c r="K21" s="280">
        <v>12.75</v>
      </c>
      <c r="L21" s="281">
        <v>21.42</v>
      </c>
      <c r="M21" s="282">
        <v>-8.67</v>
      </c>
      <c r="N21" s="249"/>
      <c r="O21" s="283"/>
      <c r="P21" s="279"/>
    </row>
    <row r="22" spans="1:16" s="284" customFormat="1" x14ac:dyDescent="0.15">
      <c r="A22" s="279"/>
      <c r="B22" s="249"/>
      <c r="C22" s="249"/>
      <c r="D22" s="249"/>
      <c r="E22" s="249"/>
      <c r="F22" s="249"/>
      <c r="G22" s="1128" t="s">
        <v>482</v>
      </c>
      <c r="H22" s="1129"/>
      <c r="I22" s="1129"/>
      <c r="J22" s="1130"/>
      <c r="K22" s="285">
        <v>97.4</v>
      </c>
      <c r="L22" s="286">
        <v>93.4</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19" t="s">
        <v>486</v>
      </c>
      <c r="H32" s="1120"/>
      <c r="I32" s="1120"/>
      <c r="J32" s="1121"/>
      <c r="K32" s="294">
        <v>196676</v>
      </c>
      <c r="L32" s="294">
        <v>58309</v>
      </c>
      <c r="M32" s="295">
        <v>135669</v>
      </c>
      <c r="N32" s="296">
        <v>-57</v>
      </c>
    </row>
    <row r="33" spans="1:16" ht="13.5" customHeight="1" x14ac:dyDescent="0.15">
      <c r="A33" s="248"/>
      <c r="B33" s="244"/>
      <c r="C33" s="244"/>
      <c r="D33" s="244"/>
      <c r="E33" s="244"/>
      <c r="F33" s="244"/>
      <c r="G33" s="1119" t="s">
        <v>487</v>
      </c>
      <c r="H33" s="1120"/>
      <c r="I33" s="1120"/>
      <c r="J33" s="1121"/>
      <c r="K33" s="294" t="s">
        <v>472</v>
      </c>
      <c r="L33" s="294" t="s">
        <v>472</v>
      </c>
      <c r="M33" s="295" t="s">
        <v>472</v>
      </c>
      <c r="N33" s="296" t="s">
        <v>472</v>
      </c>
    </row>
    <row r="34" spans="1:16" ht="27" customHeight="1" x14ac:dyDescent="0.15">
      <c r="A34" s="248"/>
      <c r="B34" s="244"/>
      <c r="C34" s="244"/>
      <c r="D34" s="244"/>
      <c r="E34" s="244"/>
      <c r="F34" s="244"/>
      <c r="G34" s="1119" t="s">
        <v>488</v>
      </c>
      <c r="H34" s="1120"/>
      <c r="I34" s="1120"/>
      <c r="J34" s="1121"/>
      <c r="K34" s="294" t="s">
        <v>472</v>
      </c>
      <c r="L34" s="294" t="s">
        <v>472</v>
      </c>
      <c r="M34" s="295">
        <v>40</v>
      </c>
      <c r="N34" s="296" t="s">
        <v>472</v>
      </c>
    </row>
    <row r="35" spans="1:16" ht="27" customHeight="1" x14ac:dyDescent="0.15">
      <c r="A35" s="248"/>
      <c r="B35" s="244"/>
      <c r="C35" s="244"/>
      <c r="D35" s="244"/>
      <c r="E35" s="244"/>
      <c r="F35" s="244"/>
      <c r="G35" s="1119" t="s">
        <v>489</v>
      </c>
      <c r="H35" s="1120"/>
      <c r="I35" s="1120"/>
      <c r="J35" s="1121"/>
      <c r="K35" s="294">
        <v>1049</v>
      </c>
      <c r="L35" s="294">
        <v>311</v>
      </c>
      <c r="M35" s="295">
        <v>30817</v>
      </c>
      <c r="N35" s="296">
        <v>-99</v>
      </c>
    </row>
    <row r="36" spans="1:16" ht="27" customHeight="1" x14ac:dyDescent="0.15">
      <c r="A36" s="248"/>
      <c r="B36" s="244"/>
      <c r="C36" s="244"/>
      <c r="D36" s="244"/>
      <c r="E36" s="244"/>
      <c r="F36" s="244"/>
      <c r="G36" s="1119" t="s">
        <v>490</v>
      </c>
      <c r="H36" s="1120"/>
      <c r="I36" s="1120"/>
      <c r="J36" s="1121"/>
      <c r="K36" s="294">
        <v>3460</v>
      </c>
      <c r="L36" s="294">
        <v>1026</v>
      </c>
      <c r="M36" s="295">
        <v>6361</v>
      </c>
      <c r="N36" s="296">
        <v>-83.9</v>
      </c>
    </row>
    <row r="37" spans="1:16" ht="13.5" customHeight="1" x14ac:dyDescent="0.15">
      <c r="A37" s="248"/>
      <c r="B37" s="244"/>
      <c r="C37" s="244"/>
      <c r="D37" s="244"/>
      <c r="E37" s="244"/>
      <c r="F37" s="244"/>
      <c r="G37" s="1119" t="s">
        <v>491</v>
      </c>
      <c r="H37" s="1120"/>
      <c r="I37" s="1120"/>
      <c r="J37" s="1121"/>
      <c r="K37" s="294" t="s">
        <v>472</v>
      </c>
      <c r="L37" s="294" t="s">
        <v>472</v>
      </c>
      <c r="M37" s="295">
        <v>2179</v>
      </c>
      <c r="N37" s="296" t="s">
        <v>472</v>
      </c>
    </row>
    <row r="38" spans="1:16" ht="27" customHeight="1" x14ac:dyDescent="0.15">
      <c r="A38" s="248"/>
      <c r="B38" s="244"/>
      <c r="C38" s="244"/>
      <c r="D38" s="244"/>
      <c r="E38" s="244"/>
      <c r="F38" s="244"/>
      <c r="G38" s="1122" t="s">
        <v>492</v>
      </c>
      <c r="H38" s="1123"/>
      <c r="I38" s="1123"/>
      <c r="J38" s="1124"/>
      <c r="K38" s="297" t="s">
        <v>472</v>
      </c>
      <c r="L38" s="297" t="s">
        <v>472</v>
      </c>
      <c r="M38" s="298">
        <v>59</v>
      </c>
      <c r="N38" s="299" t="s">
        <v>472</v>
      </c>
      <c r="O38" s="293"/>
    </row>
    <row r="39" spans="1:16" x14ac:dyDescent="0.15">
      <c r="A39" s="248"/>
      <c r="B39" s="244"/>
      <c r="C39" s="244"/>
      <c r="D39" s="244"/>
      <c r="E39" s="244"/>
      <c r="F39" s="244"/>
      <c r="G39" s="1122" t="s">
        <v>493</v>
      </c>
      <c r="H39" s="1123"/>
      <c r="I39" s="1123"/>
      <c r="J39" s="1124"/>
      <c r="K39" s="300">
        <v>-14855</v>
      </c>
      <c r="L39" s="300">
        <v>-4404</v>
      </c>
      <c r="M39" s="301">
        <v>-9358</v>
      </c>
      <c r="N39" s="302">
        <v>-52.9</v>
      </c>
      <c r="O39" s="293"/>
    </row>
    <row r="40" spans="1:16" ht="27" customHeight="1" x14ac:dyDescent="0.15">
      <c r="A40" s="248"/>
      <c r="B40" s="244"/>
      <c r="C40" s="244"/>
      <c r="D40" s="244"/>
      <c r="E40" s="244"/>
      <c r="F40" s="244"/>
      <c r="G40" s="1119" t="s">
        <v>494</v>
      </c>
      <c r="H40" s="1120"/>
      <c r="I40" s="1120"/>
      <c r="J40" s="1121"/>
      <c r="K40" s="300">
        <v>-211746</v>
      </c>
      <c r="L40" s="300">
        <v>-62777</v>
      </c>
      <c r="M40" s="301">
        <v>-120971</v>
      </c>
      <c r="N40" s="302">
        <v>-48.1</v>
      </c>
      <c r="O40" s="293"/>
    </row>
    <row r="41" spans="1:16" x14ac:dyDescent="0.15">
      <c r="A41" s="248"/>
      <c r="B41" s="244"/>
      <c r="C41" s="244"/>
      <c r="D41" s="244"/>
      <c r="E41" s="244"/>
      <c r="F41" s="244"/>
      <c r="G41" s="1125" t="s">
        <v>280</v>
      </c>
      <c r="H41" s="1126"/>
      <c r="I41" s="1126"/>
      <c r="J41" s="1127"/>
      <c r="K41" s="294">
        <v>-25416</v>
      </c>
      <c r="L41" s="300">
        <v>-7535</v>
      </c>
      <c r="M41" s="301">
        <v>44795</v>
      </c>
      <c r="N41" s="302">
        <v>-116.8</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2" t="s">
        <v>463</v>
      </c>
      <c r="J49" s="1114" t="s">
        <v>498</v>
      </c>
      <c r="K49" s="1115"/>
      <c r="L49" s="1115"/>
      <c r="M49" s="1115"/>
      <c r="N49" s="1116"/>
    </row>
    <row r="50" spans="1:14" x14ac:dyDescent="0.15">
      <c r="A50" s="248"/>
      <c r="B50" s="244"/>
      <c r="C50" s="244"/>
      <c r="D50" s="244"/>
      <c r="E50" s="244"/>
      <c r="F50" s="244"/>
      <c r="G50" s="312"/>
      <c r="H50" s="313"/>
      <c r="I50" s="1113"/>
      <c r="J50" s="314" t="s">
        <v>499</v>
      </c>
      <c r="K50" s="315" t="s">
        <v>500</v>
      </c>
      <c r="L50" s="316" t="s">
        <v>501</v>
      </c>
      <c r="M50" s="317" t="s">
        <v>502</v>
      </c>
      <c r="N50" s="318" t="s">
        <v>503</v>
      </c>
    </row>
    <row r="51" spans="1:14" x14ac:dyDescent="0.15">
      <c r="A51" s="248"/>
      <c r="B51" s="244"/>
      <c r="C51" s="244"/>
      <c r="D51" s="244"/>
      <c r="E51" s="244"/>
      <c r="F51" s="244"/>
      <c r="G51" s="310" t="s">
        <v>504</v>
      </c>
      <c r="H51" s="311"/>
      <c r="I51" s="319">
        <v>556144</v>
      </c>
      <c r="J51" s="320">
        <v>158762</v>
      </c>
      <c r="K51" s="321">
        <v>26.5</v>
      </c>
      <c r="L51" s="322">
        <v>291917</v>
      </c>
      <c r="M51" s="323">
        <v>64.900000000000006</v>
      </c>
      <c r="N51" s="324">
        <v>-38.4</v>
      </c>
    </row>
    <row r="52" spans="1:14" x14ac:dyDescent="0.15">
      <c r="A52" s="248"/>
      <c r="B52" s="244"/>
      <c r="C52" s="244"/>
      <c r="D52" s="244"/>
      <c r="E52" s="244"/>
      <c r="F52" s="244"/>
      <c r="G52" s="325"/>
      <c r="H52" s="326" t="s">
        <v>505</v>
      </c>
      <c r="I52" s="327">
        <v>125568</v>
      </c>
      <c r="J52" s="328">
        <v>35846</v>
      </c>
      <c r="K52" s="329">
        <v>-60.8</v>
      </c>
      <c r="L52" s="330">
        <v>163714</v>
      </c>
      <c r="M52" s="331">
        <v>62.4</v>
      </c>
      <c r="N52" s="332">
        <v>-123.2</v>
      </c>
    </row>
    <row r="53" spans="1:14" x14ac:dyDescent="0.15">
      <c r="A53" s="248"/>
      <c r="B53" s="244"/>
      <c r="C53" s="244"/>
      <c r="D53" s="244"/>
      <c r="E53" s="244"/>
      <c r="F53" s="244"/>
      <c r="G53" s="310" t="s">
        <v>506</v>
      </c>
      <c r="H53" s="311"/>
      <c r="I53" s="319">
        <v>534021</v>
      </c>
      <c r="J53" s="320">
        <v>155058</v>
      </c>
      <c r="K53" s="321">
        <v>-2.2999999999999998</v>
      </c>
      <c r="L53" s="322">
        <v>325581</v>
      </c>
      <c r="M53" s="323">
        <v>11.5</v>
      </c>
      <c r="N53" s="324">
        <v>-13.8</v>
      </c>
    </row>
    <row r="54" spans="1:14" x14ac:dyDescent="0.15">
      <c r="A54" s="248"/>
      <c r="B54" s="244"/>
      <c r="C54" s="244"/>
      <c r="D54" s="244"/>
      <c r="E54" s="244"/>
      <c r="F54" s="244"/>
      <c r="G54" s="325"/>
      <c r="H54" s="326" t="s">
        <v>505</v>
      </c>
      <c r="I54" s="327">
        <v>514417</v>
      </c>
      <c r="J54" s="328">
        <v>149366</v>
      </c>
      <c r="K54" s="329">
        <v>316.7</v>
      </c>
      <c r="L54" s="330">
        <v>165116</v>
      </c>
      <c r="M54" s="331">
        <v>0.9</v>
      </c>
      <c r="N54" s="332">
        <v>315.8</v>
      </c>
    </row>
    <row r="55" spans="1:14" x14ac:dyDescent="0.15">
      <c r="A55" s="248"/>
      <c r="B55" s="244"/>
      <c r="C55" s="244"/>
      <c r="D55" s="244"/>
      <c r="E55" s="244"/>
      <c r="F55" s="244"/>
      <c r="G55" s="310" t="s">
        <v>507</v>
      </c>
      <c r="H55" s="311"/>
      <c r="I55" s="319">
        <v>817542</v>
      </c>
      <c r="J55" s="320">
        <v>237796</v>
      </c>
      <c r="K55" s="321">
        <v>53.4</v>
      </c>
      <c r="L55" s="322">
        <v>203567</v>
      </c>
      <c r="M55" s="323">
        <v>-37.5</v>
      </c>
      <c r="N55" s="324">
        <v>90.9</v>
      </c>
    </row>
    <row r="56" spans="1:14" x14ac:dyDescent="0.15">
      <c r="A56" s="248"/>
      <c r="B56" s="244"/>
      <c r="C56" s="244"/>
      <c r="D56" s="244"/>
      <c r="E56" s="244"/>
      <c r="F56" s="244"/>
      <c r="G56" s="325"/>
      <c r="H56" s="326" t="s">
        <v>505</v>
      </c>
      <c r="I56" s="327">
        <v>682938</v>
      </c>
      <c r="J56" s="328">
        <v>198644</v>
      </c>
      <c r="K56" s="329">
        <v>33</v>
      </c>
      <c r="L56" s="330">
        <v>121137</v>
      </c>
      <c r="M56" s="331">
        <v>-26.6</v>
      </c>
      <c r="N56" s="332">
        <v>59.6</v>
      </c>
    </row>
    <row r="57" spans="1:14" x14ac:dyDescent="0.15">
      <c r="A57" s="248"/>
      <c r="B57" s="244"/>
      <c r="C57" s="244"/>
      <c r="D57" s="244"/>
      <c r="E57" s="244"/>
      <c r="F57" s="244"/>
      <c r="G57" s="310" t="s">
        <v>508</v>
      </c>
      <c r="H57" s="311"/>
      <c r="I57" s="319">
        <v>290591</v>
      </c>
      <c r="J57" s="320">
        <v>85393</v>
      </c>
      <c r="K57" s="321">
        <v>-64.099999999999994</v>
      </c>
      <c r="L57" s="322">
        <v>185018</v>
      </c>
      <c r="M57" s="323">
        <v>-9.1</v>
      </c>
      <c r="N57" s="324">
        <v>-55</v>
      </c>
    </row>
    <row r="58" spans="1:14" x14ac:dyDescent="0.15">
      <c r="A58" s="248"/>
      <c r="B58" s="244"/>
      <c r="C58" s="244"/>
      <c r="D58" s="244"/>
      <c r="E58" s="244"/>
      <c r="F58" s="244"/>
      <c r="G58" s="325"/>
      <c r="H58" s="326" t="s">
        <v>505</v>
      </c>
      <c r="I58" s="327">
        <v>148310</v>
      </c>
      <c r="J58" s="328">
        <v>43582</v>
      </c>
      <c r="K58" s="329">
        <v>-78.099999999999994</v>
      </c>
      <c r="L58" s="330">
        <v>95064</v>
      </c>
      <c r="M58" s="331">
        <v>-21.5</v>
      </c>
      <c r="N58" s="332">
        <v>-56.6</v>
      </c>
    </row>
    <row r="59" spans="1:14" x14ac:dyDescent="0.15">
      <c r="A59" s="248"/>
      <c r="B59" s="244"/>
      <c r="C59" s="244"/>
      <c r="D59" s="244"/>
      <c r="E59" s="244"/>
      <c r="F59" s="244"/>
      <c r="G59" s="310" t="s">
        <v>509</v>
      </c>
      <c r="H59" s="311"/>
      <c r="I59" s="319">
        <v>562013</v>
      </c>
      <c r="J59" s="320">
        <v>166621</v>
      </c>
      <c r="K59" s="321">
        <v>95.1</v>
      </c>
      <c r="L59" s="322">
        <v>238802</v>
      </c>
      <c r="M59" s="323">
        <v>29.1</v>
      </c>
      <c r="N59" s="324">
        <v>66</v>
      </c>
    </row>
    <row r="60" spans="1:14" x14ac:dyDescent="0.15">
      <c r="A60" s="248"/>
      <c r="B60" s="244"/>
      <c r="C60" s="244"/>
      <c r="D60" s="244"/>
      <c r="E60" s="244"/>
      <c r="F60" s="244"/>
      <c r="G60" s="325"/>
      <c r="H60" s="326" t="s">
        <v>505</v>
      </c>
      <c r="I60" s="333">
        <v>234076</v>
      </c>
      <c r="J60" s="328">
        <v>69397</v>
      </c>
      <c r="K60" s="329">
        <v>59.2</v>
      </c>
      <c r="L60" s="330">
        <v>128562</v>
      </c>
      <c r="M60" s="331">
        <v>35.200000000000003</v>
      </c>
      <c r="N60" s="332">
        <v>24</v>
      </c>
    </row>
    <row r="61" spans="1:14" x14ac:dyDescent="0.15">
      <c r="A61" s="248"/>
      <c r="B61" s="244"/>
      <c r="C61" s="244"/>
      <c r="D61" s="244"/>
      <c r="E61" s="244"/>
      <c r="F61" s="244"/>
      <c r="G61" s="310" t="s">
        <v>510</v>
      </c>
      <c r="H61" s="334"/>
      <c r="I61" s="335">
        <v>552062</v>
      </c>
      <c r="J61" s="336">
        <v>160726</v>
      </c>
      <c r="K61" s="337">
        <v>21.7</v>
      </c>
      <c r="L61" s="338">
        <v>248977</v>
      </c>
      <c r="M61" s="339">
        <v>11.8</v>
      </c>
      <c r="N61" s="324">
        <v>9.9</v>
      </c>
    </row>
    <row r="62" spans="1:14" x14ac:dyDescent="0.15">
      <c r="A62" s="248"/>
      <c r="B62" s="244"/>
      <c r="C62" s="244"/>
      <c r="D62" s="244"/>
      <c r="E62" s="244"/>
      <c r="F62" s="244"/>
      <c r="G62" s="325"/>
      <c r="H62" s="326" t="s">
        <v>505</v>
      </c>
      <c r="I62" s="327">
        <v>341062</v>
      </c>
      <c r="J62" s="328">
        <v>99367</v>
      </c>
      <c r="K62" s="329">
        <v>54</v>
      </c>
      <c r="L62" s="330">
        <v>134719</v>
      </c>
      <c r="M62" s="331">
        <v>10.1</v>
      </c>
      <c r="N62" s="332">
        <v>43.9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7" t="s">
        <v>3</v>
      </c>
      <c r="D47" s="1137"/>
      <c r="E47" s="1138"/>
      <c r="F47" s="11">
        <v>56.32</v>
      </c>
      <c r="G47" s="12">
        <v>54.71</v>
      </c>
      <c r="H47" s="12">
        <v>56.23</v>
      </c>
      <c r="I47" s="12">
        <v>58.07</v>
      </c>
      <c r="J47" s="13">
        <v>57.78</v>
      </c>
    </row>
    <row r="48" spans="2:10" ht="57.75" customHeight="1" x14ac:dyDescent="0.15">
      <c r="B48" s="14"/>
      <c r="C48" s="1139" t="s">
        <v>4</v>
      </c>
      <c r="D48" s="1139"/>
      <c r="E48" s="1140"/>
      <c r="F48" s="15">
        <v>2.0099999999999998</v>
      </c>
      <c r="G48" s="16">
        <v>2.69</v>
      </c>
      <c r="H48" s="16">
        <v>2.52</v>
      </c>
      <c r="I48" s="16">
        <v>2.27</v>
      </c>
      <c r="J48" s="17">
        <v>2.76</v>
      </c>
    </row>
    <row r="49" spans="2:10" ht="57.75" customHeight="1" thickBot="1" x14ac:dyDescent="0.2">
      <c r="B49" s="18"/>
      <c r="C49" s="1141" t="s">
        <v>5</v>
      </c>
      <c r="D49" s="1141"/>
      <c r="E49" s="1142"/>
      <c r="F49" s="19">
        <v>0.94</v>
      </c>
      <c r="G49" s="20">
        <v>9.9499999999999993</v>
      </c>
      <c r="H49" s="20">
        <v>8.8000000000000007</v>
      </c>
      <c r="I49" s="20" t="s">
        <v>517</v>
      </c>
      <c r="J49" s="21">
        <v>9.94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49" t="s">
        <v>518</v>
      </c>
      <c r="D34" s="1149"/>
      <c r="E34" s="1150"/>
      <c r="F34" s="32" t="s">
        <v>519</v>
      </c>
      <c r="G34" s="33" t="s">
        <v>520</v>
      </c>
      <c r="H34" s="33" t="s">
        <v>521</v>
      </c>
      <c r="I34" s="33" t="s">
        <v>522</v>
      </c>
      <c r="J34" s="34" t="s">
        <v>523</v>
      </c>
      <c r="K34" s="22"/>
      <c r="L34" s="22"/>
      <c r="M34" s="22"/>
      <c r="N34" s="22"/>
      <c r="O34" s="22"/>
      <c r="P34" s="22"/>
    </row>
    <row r="35" spans="1:16" ht="39" customHeight="1" x14ac:dyDescent="0.15">
      <c r="A35" s="22"/>
      <c r="B35" s="35"/>
      <c r="C35" s="1143" t="s">
        <v>524</v>
      </c>
      <c r="D35" s="1144"/>
      <c r="E35" s="1145"/>
      <c r="F35" s="36">
        <v>5.69</v>
      </c>
      <c r="G35" s="37">
        <v>6.08</v>
      </c>
      <c r="H35" s="37">
        <v>5.6</v>
      </c>
      <c r="I35" s="37">
        <v>5.24</v>
      </c>
      <c r="J35" s="38">
        <v>5.47</v>
      </c>
      <c r="K35" s="22"/>
      <c r="L35" s="22"/>
      <c r="M35" s="22"/>
      <c r="N35" s="22"/>
      <c r="O35" s="22"/>
      <c r="P35" s="22"/>
    </row>
    <row r="36" spans="1:16" ht="39" customHeight="1" x14ac:dyDescent="0.15">
      <c r="A36" s="22"/>
      <c r="B36" s="35"/>
      <c r="C36" s="1143" t="s">
        <v>525</v>
      </c>
      <c r="D36" s="1144"/>
      <c r="E36" s="1145"/>
      <c r="F36" s="36">
        <v>0.33</v>
      </c>
      <c r="G36" s="37">
        <v>0.26</v>
      </c>
      <c r="H36" s="37">
        <v>0.25</v>
      </c>
      <c r="I36" s="37">
        <v>0.25</v>
      </c>
      <c r="J36" s="38">
        <v>0.23</v>
      </c>
      <c r="K36" s="22"/>
      <c r="L36" s="22"/>
      <c r="M36" s="22"/>
      <c r="N36" s="22"/>
      <c r="O36" s="22"/>
      <c r="P36" s="22"/>
    </row>
    <row r="37" spans="1:16" ht="39" customHeight="1" x14ac:dyDescent="0.15">
      <c r="A37" s="22"/>
      <c r="B37" s="35"/>
      <c r="C37" s="1143" t="s">
        <v>526</v>
      </c>
      <c r="D37" s="1144"/>
      <c r="E37" s="1145"/>
      <c r="F37" s="36">
        <v>0.02</v>
      </c>
      <c r="G37" s="37">
        <v>0.01</v>
      </c>
      <c r="H37" s="37">
        <v>0</v>
      </c>
      <c r="I37" s="37">
        <v>0.01</v>
      </c>
      <c r="J37" s="38">
        <v>0.01</v>
      </c>
      <c r="K37" s="22"/>
      <c r="L37" s="22"/>
      <c r="M37" s="22"/>
      <c r="N37" s="22"/>
      <c r="O37" s="22"/>
      <c r="P37" s="22"/>
    </row>
    <row r="38" spans="1:16" ht="39" customHeight="1" x14ac:dyDescent="0.15">
      <c r="A38" s="22"/>
      <c r="B38" s="35"/>
      <c r="C38" s="1143" t="s">
        <v>527</v>
      </c>
      <c r="D38" s="1144"/>
      <c r="E38" s="1145"/>
      <c r="F38" s="36">
        <v>0.01</v>
      </c>
      <c r="G38" s="37">
        <v>0.01</v>
      </c>
      <c r="H38" s="37">
        <v>0.42</v>
      </c>
      <c r="I38" s="37">
        <v>0</v>
      </c>
      <c r="J38" s="38">
        <v>0</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528</v>
      </c>
      <c r="D42" s="1144"/>
      <c r="E42" s="1145"/>
      <c r="F42" s="36" t="s">
        <v>472</v>
      </c>
      <c r="G42" s="37" t="s">
        <v>472</v>
      </c>
      <c r="H42" s="37" t="s">
        <v>472</v>
      </c>
      <c r="I42" s="37" t="s">
        <v>472</v>
      </c>
      <c r="J42" s="38" t="s">
        <v>472</v>
      </c>
      <c r="K42" s="22"/>
      <c r="L42" s="22"/>
      <c r="M42" s="22"/>
      <c r="N42" s="22"/>
      <c r="O42" s="22"/>
      <c r="P42" s="22"/>
    </row>
    <row r="43" spans="1:16" ht="39" customHeight="1" thickBot="1" x14ac:dyDescent="0.2">
      <c r="A43" s="22"/>
      <c r="B43" s="40"/>
      <c r="C43" s="1146" t="s">
        <v>529</v>
      </c>
      <c r="D43" s="1147"/>
      <c r="E43" s="1148"/>
      <c r="F43" s="41">
        <v>0</v>
      </c>
      <c r="G43" s="42">
        <v>0</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272</v>
      </c>
      <c r="L45" s="60">
        <v>286</v>
      </c>
      <c r="M45" s="60">
        <v>262</v>
      </c>
      <c r="N45" s="60">
        <v>236</v>
      </c>
      <c r="O45" s="61">
        <v>197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x14ac:dyDescent="0.15">
      <c r="A48" s="48"/>
      <c r="B48" s="1161"/>
      <c r="C48" s="1162"/>
      <c r="D48" s="62"/>
      <c r="E48" s="1153" t="s">
        <v>15</v>
      </c>
      <c r="F48" s="1153"/>
      <c r="G48" s="1153"/>
      <c r="H48" s="1153"/>
      <c r="I48" s="1153"/>
      <c r="J48" s="1154"/>
      <c r="K48" s="63">
        <v>1</v>
      </c>
      <c r="L48" s="64">
        <v>1</v>
      </c>
      <c r="M48" s="64">
        <v>1</v>
      </c>
      <c r="N48" s="64">
        <v>1</v>
      </c>
      <c r="O48" s="65">
        <v>1</v>
      </c>
      <c r="P48" s="48"/>
      <c r="Q48" s="48"/>
      <c r="R48" s="48"/>
      <c r="S48" s="48"/>
      <c r="T48" s="48"/>
      <c r="U48" s="48"/>
    </row>
    <row r="49" spans="1:21" ht="30.75" customHeight="1" x14ac:dyDescent="0.15">
      <c r="A49" s="48"/>
      <c r="B49" s="1161"/>
      <c r="C49" s="1162"/>
      <c r="D49" s="62"/>
      <c r="E49" s="1153" t="s">
        <v>16</v>
      </c>
      <c r="F49" s="1153"/>
      <c r="G49" s="1153"/>
      <c r="H49" s="1153"/>
      <c r="I49" s="1153"/>
      <c r="J49" s="1154"/>
      <c r="K49" s="63">
        <v>55</v>
      </c>
      <c r="L49" s="64">
        <v>20</v>
      </c>
      <c r="M49" s="64">
        <v>4</v>
      </c>
      <c r="N49" s="64">
        <v>4</v>
      </c>
      <c r="O49" s="65">
        <v>3</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472</v>
      </c>
      <c r="L50" s="64" t="s">
        <v>472</v>
      </c>
      <c r="M50" s="64" t="s">
        <v>472</v>
      </c>
      <c r="N50" s="64" t="s">
        <v>472</v>
      </c>
      <c r="O50" s="65" t="s">
        <v>472</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472</v>
      </c>
      <c r="L51" s="64" t="s">
        <v>472</v>
      </c>
      <c r="M51" s="64" t="s">
        <v>472</v>
      </c>
      <c r="N51" s="64" t="s">
        <v>472</v>
      </c>
      <c r="O51" s="65" t="s">
        <v>472</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281</v>
      </c>
      <c r="L52" s="64">
        <v>228</v>
      </c>
      <c r="M52" s="64">
        <v>222</v>
      </c>
      <c r="N52" s="64">
        <v>222</v>
      </c>
      <c r="O52" s="65">
        <v>227</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47</v>
      </c>
      <c r="L53" s="69">
        <v>79</v>
      </c>
      <c r="M53" s="69">
        <v>45</v>
      </c>
      <c r="N53" s="69">
        <v>19</v>
      </c>
      <c r="O53" s="70">
        <v>-26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79" t="s">
        <v>24</v>
      </c>
      <c r="C41" s="1180"/>
      <c r="D41" s="81"/>
      <c r="E41" s="1181" t="s">
        <v>25</v>
      </c>
      <c r="F41" s="1181"/>
      <c r="G41" s="1181"/>
      <c r="H41" s="1182"/>
      <c r="I41" s="82">
        <v>1710</v>
      </c>
      <c r="J41" s="83">
        <v>1625</v>
      </c>
      <c r="K41" s="83">
        <v>1591</v>
      </c>
      <c r="L41" s="83">
        <v>1598</v>
      </c>
      <c r="M41" s="84">
        <v>1496</v>
      </c>
    </row>
    <row r="42" spans="2:13" ht="27.75" customHeight="1" x14ac:dyDescent="0.15">
      <c r="B42" s="1169"/>
      <c r="C42" s="1170"/>
      <c r="D42" s="85"/>
      <c r="E42" s="1173" t="s">
        <v>26</v>
      </c>
      <c r="F42" s="1173"/>
      <c r="G42" s="1173"/>
      <c r="H42" s="1174"/>
      <c r="I42" s="86" t="s">
        <v>472</v>
      </c>
      <c r="J42" s="87" t="s">
        <v>472</v>
      </c>
      <c r="K42" s="87" t="s">
        <v>472</v>
      </c>
      <c r="L42" s="87" t="s">
        <v>472</v>
      </c>
      <c r="M42" s="88" t="s">
        <v>472</v>
      </c>
    </row>
    <row r="43" spans="2:13" ht="27.75" customHeight="1" x14ac:dyDescent="0.15">
      <c r="B43" s="1169"/>
      <c r="C43" s="1170"/>
      <c r="D43" s="85"/>
      <c r="E43" s="1173" t="s">
        <v>27</v>
      </c>
      <c r="F43" s="1173"/>
      <c r="G43" s="1173"/>
      <c r="H43" s="1174"/>
      <c r="I43" s="86" t="s">
        <v>472</v>
      </c>
      <c r="J43" s="87">
        <v>8</v>
      </c>
      <c r="K43" s="87">
        <v>7</v>
      </c>
      <c r="L43" s="87">
        <v>6</v>
      </c>
      <c r="M43" s="88">
        <v>5</v>
      </c>
    </row>
    <row r="44" spans="2:13" ht="27.75" customHeight="1" x14ac:dyDescent="0.15">
      <c r="B44" s="1169"/>
      <c r="C44" s="1170"/>
      <c r="D44" s="85"/>
      <c r="E44" s="1173" t="s">
        <v>28</v>
      </c>
      <c r="F44" s="1173"/>
      <c r="G44" s="1173"/>
      <c r="H44" s="1174"/>
      <c r="I44" s="86">
        <v>37</v>
      </c>
      <c r="J44" s="87">
        <v>19</v>
      </c>
      <c r="K44" s="87">
        <v>16</v>
      </c>
      <c r="L44" s="87">
        <v>15</v>
      </c>
      <c r="M44" s="88">
        <v>29</v>
      </c>
    </row>
    <row r="45" spans="2:13" ht="27.75" customHeight="1" x14ac:dyDescent="0.15">
      <c r="B45" s="1169"/>
      <c r="C45" s="1170"/>
      <c r="D45" s="85"/>
      <c r="E45" s="1173" t="s">
        <v>29</v>
      </c>
      <c r="F45" s="1173"/>
      <c r="G45" s="1173"/>
      <c r="H45" s="1174"/>
      <c r="I45" s="86">
        <v>421</v>
      </c>
      <c r="J45" s="87">
        <v>407</v>
      </c>
      <c r="K45" s="87">
        <v>414</v>
      </c>
      <c r="L45" s="87">
        <v>424</v>
      </c>
      <c r="M45" s="88">
        <v>417</v>
      </c>
    </row>
    <row r="46" spans="2:13" ht="27.75" customHeight="1" x14ac:dyDescent="0.15">
      <c r="B46" s="1169"/>
      <c r="C46" s="1170"/>
      <c r="D46" s="85"/>
      <c r="E46" s="1173" t="s">
        <v>30</v>
      </c>
      <c r="F46" s="1173"/>
      <c r="G46" s="1173"/>
      <c r="H46" s="1174"/>
      <c r="I46" s="86" t="s">
        <v>472</v>
      </c>
      <c r="J46" s="87" t="s">
        <v>472</v>
      </c>
      <c r="K46" s="87" t="s">
        <v>472</v>
      </c>
      <c r="L46" s="87" t="s">
        <v>472</v>
      </c>
      <c r="M46" s="88" t="s">
        <v>472</v>
      </c>
    </row>
    <row r="47" spans="2:13" ht="27.75" customHeight="1" x14ac:dyDescent="0.15">
      <c r="B47" s="1169"/>
      <c r="C47" s="1170"/>
      <c r="D47" s="85"/>
      <c r="E47" s="1173" t="s">
        <v>31</v>
      </c>
      <c r="F47" s="1173"/>
      <c r="G47" s="1173"/>
      <c r="H47" s="1174"/>
      <c r="I47" s="86" t="s">
        <v>472</v>
      </c>
      <c r="J47" s="87" t="s">
        <v>472</v>
      </c>
      <c r="K47" s="87" t="s">
        <v>472</v>
      </c>
      <c r="L47" s="87" t="s">
        <v>472</v>
      </c>
      <c r="M47" s="88" t="s">
        <v>472</v>
      </c>
    </row>
    <row r="48" spans="2:13" ht="27.75" customHeight="1" x14ac:dyDescent="0.15">
      <c r="B48" s="1171"/>
      <c r="C48" s="1172"/>
      <c r="D48" s="85"/>
      <c r="E48" s="1173" t="s">
        <v>32</v>
      </c>
      <c r="F48" s="1173"/>
      <c r="G48" s="1173"/>
      <c r="H48" s="1174"/>
      <c r="I48" s="86" t="s">
        <v>472</v>
      </c>
      <c r="J48" s="87" t="s">
        <v>472</v>
      </c>
      <c r="K48" s="87" t="s">
        <v>472</v>
      </c>
      <c r="L48" s="87" t="s">
        <v>472</v>
      </c>
      <c r="M48" s="88" t="s">
        <v>472</v>
      </c>
    </row>
    <row r="49" spans="2:13" ht="27.75" customHeight="1" x14ac:dyDescent="0.15">
      <c r="B49" s="1167" t="s">
        <v>33</v>
      </c>
      <c r="C49" s="1168"/>
      <c r="D49" s="89"/>
      <c r="E49" s="1173" t="s">
        <v>34</v>
      </c>
      <c r="F49" s="1173"/>
      <c r="G49" s="1173"/>
      <c r="H49" s="1174"/>
      <c r="I49" s="86">
        <v>2985</v>
      </c>
      <c r="J49" s="87">
        <v>2848</v>
      </c>
      <c r="K49" s="87">
        <v>3038</v>
      </c>
      <c r="L49" s="87">
        <v>3490</v>
      </c>
      <c r="M49" s="88">
        <v>3518</v>
      </c>
    </row>
    <row r="50" spans="2:13" ht="27.75" customHeight="1" x14ac:dyDescent="0.15">
      <c r="B50" s="1169"/>
      <c r="C50" s="1170"/>
      <c r="D50" s="85"/>
      <c r="E50" s="1173" t="s">
        <v>35</v>
      </c>
      <c r="F50" s="1173"/>
      <c r="G50" s="1173"/>
      <c r="H50" s="1174"/>
      <c r="I50" s="86">
        <v>18</v>
      </c>
      <c r="J50" s="87">
        <v>17</v>
      </c>
      <c r="K50" s="87">
        <v>24</v>
      </c>
      <c r="L50" s="87">
        <v>27</v>
      </c>
      <c r="M50" s="88">
        <v>30</v>
      </c>
    </row>
    <row r="51" spans="2:13" ht="27.75" customHeight="1" x14ac:dyDescent="0.15">
      <c r="B51" s="1171"/>
      <c r="C51" s="1172"/>
      <c r="D51" s="85"/>
      <c r="E51" s="1173" t="s">
        <v>36</v>
      </c>
      <c r="F51" s="1173"/>
      <c r="G51" s="1173"/>
      <c r="H51" s="1174"/>
      <c r="I51" s="86">
        <v>1923</v>
      </c>
      <c r="J51" s="87">
        <v>1924</v>
      </c>
      <c r="K51" s="87">
        <v>2076</v>
      </c>
      <c r="L51" s="87">
        <v>2057</v>
      </c>
      <c r="M51" s="88">
        <v>1986</v>
      </c>
    </row>
    <row r="52" spans="2:13" ht="27.75" customHeight="1" thickBot="1" x14ac:dyDescent="0.2">
      <c r="B52" s="1175" t="s">
        <v>37</v>
      </c>
      <c r="C52" s="1176"/>
      <c r="D52" s="90"/>
      <c r="E52" s="1177" t="s">
        <v>38</v>
      </c>
      <c r="F52" s="1177"/>
      <c r="G52" s="1177"/>
      <c r="H52" s="1178"/>
      <c r="I52" s="91">
        <v>-2758</v>
      </c>
      <c r="J52" s="92">
        <v>-2731</v>
      </c>
      <c r="K52" s="92">
        <v>-3109</v>
      </c>
      <c r="L52" s="92">
        <v>-3530</v>
      </c>
      <c r="M52" s="93">
        <v>-3588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158762</v>
      </c>
      <c r="E3" s="116"/>
      <c r="F3" s="117">
        <v>291917</v>
      </c>
      <c r="G3" s="118"/>
      <c r="H3" s="119"/>
    </row>
    <row r="4" spans="1:8" x14ac:dyDescent="0.15">
      <c r="A4" s="120"/>
      <c r="B4" s="121"/>
      <c r="C4" s="122"/>
      <c r="D4" s="123">
        <v>35846</v>
      </c>
      <c r="E4" s="124"/>
      <c r="F4" s="125">
        <v>163714</v>
      </c>
      <c r="G4" s="126"/>
      <c r="H4" s="127"/>
    </row>
    <row r="5" spans="1:8" x14ac:dyDescent="0.15">
      <c r="A5" s="108" t="s">
        <v>506</v>
      </c>
      <c r="B5" s="113"/>
      <c r="C5" s="114"/>
      <c r="D5" s="115">
        <v>155058</v>
      </c>
      <c r="E5" s="116"/>
      <c r="F5" s="117">
        <v>325581</v>
      </c>
      <c r="G5" s="118"/>
      <c r="H5" s="119"/>
    </row>
    <row r="6" spans="1:8" x14ac:dyDescent="0.15">
      <c r="A6" s="120"/>
      <c r="B6" s="121"/>
      <c r="C6" s="122"/>
      <c r="D6" s="123">
        <v>149366</v>
      </c>
      <c r="E6" s="124"/>
      <c r="F6" s="125">
        <v>165116</v>
      </c>
      <c r="G6" s="126"/>
      <c r="H6" s="127"/>
    </row>
    <row r="7" spans="1:8" x14ac:dyDescent="0.15">
      <c r="A7" s="108" t="s">
        <v>507</v>
      </c>
      <c r="B7" s="113"/>
      <c r="C7" s="114"/>
      <c r="D7" s="115">
        <v>237796</v>
      </c>
      <c r="E7" s="116"/>
      <c r="F7" s="117">
        <v>203567</v>
      </c>
      <c r="G7" s="118"/>
      <c r="H7" s="119"/>
    </row>
    <row r="8" spans="1:8" x14ac:dyDescent="0.15">
      <c r="A8" s="120"/>
      <c r="B8" s="121"/>
      <c r="C8" s="122"/>
      <c r="D8" s="123">
        <v>198644</v>
      </c>
      <c r="E8" s="124"/>
      <c r="F8" s="125">
        <v>121137</v>
      </c>
      <c r="G8" s="126"/>
      <c r="H8" s="127"/>
    </row>
    <row r="9" spans="1:8" x14ac:dyDescent="0.15">
      <c r="A9" s="108" t="s">
        <v>508</v>
      </c>
      <c r="B9" s="113"/>
      <c r="C9" s="114"/>
      <c r="D9" s="115">
        <v>85393</v>
      </c>
      <c r="E9" s="116"/>
      <c r="F9" s="117">
        <v>185018</v>
      </c>
      <c r="G9" s="118"/>
      <c r="H9" s="119"/>
    </row>
    <row r="10" spans="1:8" x14ac:dyDescent="0.15">
      <c r="A10" s="120"/>
      <c r="B10" s="121"/>
      <c r="C10" s="122"/>
      <c r="D10" s="123">
        <v>43582</v>
      </c>
      <c r="E10" s="124"/>
      <c r="F10" s="125">
        <v>95064</v>
      </c>
      <c r="G10" s="126"/>
      <c r="H10" s="127"/>
    </row>
    <row r="11" spans="1:8" x14ac:dyDescent="0.15">
      <c r="A11" s="108" t="s">
        <v>509</v>
      </c>
      <c r="B11" s="113"/>
      <c r="C11" s="114"/>
      <c r="D11" s="115">
        <v>166621</v>
      </c>
      <c r="E11" s="116"/>
      <c r="F11" s="117">
        <v>238802</v>
      </c>
      <c r="G11" s="118"/>
      <c r="H11" s="119"/>
    </row>
    <row r="12" spans="1:8" x14ac:dyDescent="0.15">
      <c r="A12" s="120"/>
      <c r="B12" s="121"/>
      <c r="C12" s="128"/>
      <c r="D12" s="123">
        <v>69397</v>
      </c>
      <c r="E12" s="124"/>
      <c r="F12" s="125">
        <v>128562</v>
      </c>
      <c r="G12" s="126"/>
      <c r="H12" s="127"/>
    </row>
    <row r="13" spans="1:8" x14ac:dyDescent="0.15">
      <c r="A13" s="108"/>
      <c r="B13" s="113"/>
      <c r="C13" s="129"/>
      <c r="D13" s="130">
        <v>160726</v>
      </c>
      <c r="E13" s="131"/>
      <c r="F13" s="132">
        <v>248977</v>
      </c>
      <c r="G13" s="133"/>
      <c r="H13" s="119"/>
    </row>
    <row r="14" spans="1:8" x14ac:dyDescent="0.15">
      <c r="A14" s="120"/>
      <c r="B14" s="121"/>
      <c r="C14" s="122"/>
      <c r="D14" s="123">
        <v>99367</v>
      </c>
      <c r="E14" s="124"/>
      <c r="F14" s="125">
        <v>134719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2.0099999999999998</v>
      </c>
      <c r="C19" s="134">
        <f>ROUND(VALUE(SUBSTITUTE(実質収支比率等に係る経年分析!G$48,"▲","-")),2)</f>
        <v>2.69</v>
      </c>
      <c r="D19" s="134">
        <f>ROUND(VALUE(SUBSTITUTE(実質収支比率等に係る経年分析!H$48,"▲","-")),2)</f>
        <v>2.52</v>
      </c>
      <c r="E19" s="134">
        <f>ROUND(VALUE(SUBSTITUTE(実質収支比率等に係る経年分析!I$48,"▲","-")),2)</f>
        <v>2.27</v>
      </c>
      <c r="F19" s="134">
        <f>ROUND(VALUE(SUBSTITUTE(実質収支比率等に係る経年分析!J$48,"▲","-")),2)</f>
        <v>2.76</v>
      </c>
    </row>
    <row r="20" spans="1:11" x14ac:dyDescent="0.15">
      <c r="A20" s="134" t="s">
        <v>43</v>
      </c>
      <c r="B20" s="134">
        <f>ROUND(VALUE(SUBSTITUTE(実質収支比率等に係る経年分析!F$47,"▲","-")),2)</f>
        <v>56.32</v>
      </c>
      <c r="C20" s="134">
        <f>ROUND(VALUE(SUBSTITUTE(実質収支比率等に係る経年分析!G$47,"▲","-")),2)</f>
        <v>54.71</v>
      </c>
      <c r="D20" s="134">
        <f>ROUND(VALUE(SUBSTITUTE(実質収支比率等に係る経年分析!H$47,"▲","-")),2)</f>
        <v>56.23</v>
      </c>
      <c r="E20" s="134">
        <f>ROUND(VALUE(SUBSTITUTE(実質収支比率等に係る経年分析!I$47,"▲","-")),2)</f>
        <v>58.07</v>
      </c>
      <c r="F20" s="134">
        <f>ROUND(VALUE(SUBSTITUTE(実質収支比率等に係る経年分析!J$47,"▲","-")),2)</f>
        <v>57.78</v>
      </c>
    </row>
    <row r="21" spans="1:11" x14ac:dyDescent="0.15">
      <c r="A21" s="134" t="s">
        <v>44</v>
      </c>
      <c r="B21" s="134">
        <f>IF(ISNUMBER(VALUE(SUBSTITUTE(実質収支比率等に係る経年分析!F$49,"▲","-"))),ROUND(VALUE(SUBSTITUTE(実質収支比率等に係る経年分析!F$49,"▲","-")),2),NA())</f>
        <v>0.94</v>
      </c>
      <c r="C21" s="134">
        <f>IF(ISNUMBER(VALUE(SUBSTITUTE(実質収支比率等に係る経年分析!G$49,"▲","-"))),ROUND(VALUE(SUBSTITUTE(実質収支比率等に係る経年分析!G$49,"▲","-")),2),NA())</f>
        <v>9.9499999999999993</v>
      </c>
      <c r="D21" s="134">
        <f>IF(ISNUMBER(VALUE(SUBSTITUTE(実質収支比率等に係る経年分析!H$49,"▲","-"))),ROUND(VALUE(SUBSTITUTE(実質収支比率等に係る経年分析!H$49,"▲","-")),2),NA())</f>
        <v>8.8000000000000007</v>
      </c>
      <c r="E21" s="134">
        <f>IF(ISNUMBER(VALUE(SUBSTITUTE(実質収支比率等に係る経年分析!I$49,"▲","-"))),ROUND(VALUE(SUBSTITUTE(実質収支比率等に係る経年分析!I$49,"▲","-")),2),NA())</f>
        <v>-0.22</v>
      </c>
      <c r="F21" s="134">
        <f>IF(ISNUMBER(VALUE(SUBSTITUTE(実質収支比率等に係る経年分析!J$49,"▲","-"))),ROUND(VALUE(SUBSTITUTE(実質収支比率等に係る経年分析!J$49,"▲","-")),2),NA())</f>
        <v>9.94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5.47</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3.68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3.39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3.08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2.71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281</v>
      </c>
      <c r="E42" s="136"/>
      <c r="F42" s="136"/>
      <c r="G42" s="136">
        <f>'実質公債費比率（分子）の構造'!L$52</f>
        <v>228</v>
      </c>
      <c r="H42" s="136"/>
      <c r="I42" s="136"/>
      <c r="J42" s="136">
        <f>'実質公債費比率（分子）の構造'!M$52</f>
        <v>222</v>
      </c>
      <c r="K42" s="136"/>
      <c r="L42" s="136"/>
      <c r="M42" s="136">
        <f>'実質公債費比率（分子）の構造'!N$52</f>
        <v>222</v>
      </c>
      <c r="N42" s="136"/>
      <c r="O42" s="136"/>
      <c r="P42" s="136">
        <f>'実質公債費比率（分子）の構造'!O$52</f>
        <v>227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55</v>
      </c>
      <c r="C45" s="136"/>
      <c r="D45" s="136"/>
      <c r="E45" s="136">
        <f>'実質公債費比率（分子）の構造'!L$49</f>
        <v>20</v>
      </c>
      <c r="F45" s="136"/>
      <c r="G45" s="136"/>
      <c r="H45" s="136">
        <f>'実質公債費比率（分子）の構造'!M$49</f>
        <v>4</v>
      </c>
      <c r="I45" s="136"/>
      <c r="J45" s="136"/>
      <c r="K45" s="136">
        <f>'実質公債費比率（分子）の構造'!N$49</f>
        <v>4</v>
      </c>
      <c r="L45" s="136"/>
      <c r="M45" s="136"/>
      <c r="N45" s="136">
        <f>'実質公債費比率（分子）の構造'!O$49</f>
        <v>3</v>
      </c>
      <c r="O45" s="136"/>
      <c r="P45" s="136"/>
    </row>
    <row r="46" spans="1:16" x14ac:dyDescent="0.15">
      <c r="A46" s="136" t="s">
        <v>55</v>
      </c>
      <c r="B46" s="136">
        <f>'実質公債費比率（分子）の構造'!K$48</f>
        <v>1</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272</v>
      </c>
      <c r="C49" s="136"/>
      <c r="D49" s="136"/>
      <c r="E49" s="136">
        <f>'実質公債費比率（分子）の構造'!L$45</f>
        <v>286</v>
      </c>
      <c r="F49" s="136"/>
      <c r="G49" s="136"/>
      <c r="H49" s="136">
        <f>'実質公債費比率（分子）の構造'!M$45</f>
        <v>262</v>
      </c>
      <c r="I49" s="136"/>
      <c r="J49" s="136"/>
      <c r="K49" s="136">
        <f>'実質公債費比率（分子）の構造'!N$45</f>
        <v>236</v>
      </c>
      <c r="L49" s="136"/>
      <c r="M49" s="136"/>
      <c r="N49" s="136">
        <f>'実質公債費比率（分子）の構造'!O$45</f>
        <v>197</v>
      </c>
      <c r="O49" s="136"/>
      <c r="P49" s="136"/>
    </row>
    <row r="50" spans="1:16" x14ac:dyDescent="0.15">
      <c r="A50" s="136" t="s">
        <v>59</v>
      </c>
      <c r="B50" s="136" t="e">
        <f>NA()</f>
        <v>#N/A</v>
      </c>
      <c r="C50" s="136">
        <f>IF(ISNUMBER('実質公債費比率（分子）の構造'!K$53),'実質公債費比率（分子）の構造'!K$53,NA())</f>
        <v>47</v>
      </c>
      <c r="D50" s="136" t="e">
        <f>NA()</f>
        <v>#N/A</v>
      </c>
      <c r="E50" s="136" t="e">
        <f>NA()</f>
        <v>#N/A</v>
      </c>
      <c r="F50" s="136">
        <f>IF(ISNUMBER('実質公債費比率（分子）の構造'!L$53),'実質公債費比率（分子）の構造'!L$53,NA())</f>
        <v>79</v>
      </c>
      <c r="G50" s="136" t="e">
        <f>NA()</f>
        <v>#N/A</v>
      </c>
      <c r="H50" s="136" t="e">
        <f>NA()</f>
        <v>#N/A</v>
      </c>
      <c r="I50" s="136">
        <f>IF(ISNUMBER('実質公債費比率（分子）の構造'!M$53),'実質公債費比率（分子）の構造'!M$53,NA())</f>
        <v>45</v>
      </c>
      <c r="J50" s="136" t="e">
        <f>NA()</f>
        <v>#N/A</v>
      </c>
      <c r="K50" s="136" t="e">
        <f>NA()</f>
        <v>#N/A</v>
      </c>
      <c r="L50" s="136">
        <f>IF(ISNUMBER('実質公債費比率（分子）の構造'!N$53),'実質公債費比率（分子）の構造'!N$53,NA())</f>
        <v>19</v>
      </c>
      <c r="M50" s="136" t="e">
        <f>NA()</f>
        <v>#N/A</v>
      </c>
      <c r="N50" s="136" t="e">
        <f>NA()</f>
        <v>#N/A</v>
      </c>
      <c r="O50" s="136">
        <f>IF(ISNUMBER('実質公債費比率（分子）の構造'!O$53),'実質公債費比率（分子）の構造'!O$53,NA())</f>
        <v>-26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1923</v>
      </c>
      <c r="E56" s="135"/>
      <c r="F56" s="135"/>
      <c r="G56" s="135">
        <f>'将来負担比率（分子）の構造'!J$51</f>
        <v>1924</v>
      </c>
      <c r="H56" s="135"/>
      <c r="I56" s="135"/>
      <c r="J56" s="135">
        <f>'将来負担比率（分子）の構造'!K$51</f>
        <v>2076</v>
      </c>
      <c r="K56" s="135"/>
      <c r="L56" s="135"/>
      <c r="M56" s="135">
        <f>'将来負担比率（分子）の構造'!L$51</f>
        <v>2057</v>
      </c>
      <c r="N56" s="135"/>
      <c r="O56" s="135"/>
      <c r="P56" s="135">
        <f>'将来負担比率（分子）の構造'!M$51</f>
        <v>1986</v>
      </c>
    </row>
    <row r="57" spans="1:16" x14ac:dyDescent="0.15">
      <c r="A57" s="135" t="s">
        <v>35</v>
      </c>
      <c r="B57" s="135"/>
      <c r="C57" s="135"/>
      <c r="D57" s="135">
        <f>'将来負担比率（分子）の構造'!I$50</f>
        <v>18</v>
      </c>
      <c r="E57" s="135"/>
      <c r="F57" s="135"/>
      <c r="G57" s="135">
        <f>'将来負担比率（分子）の構造'!J$50</f>
        <v>17</v>
      </c>
      <c r="H57" s="135"/>
      <c r="I57" s="135"/>
      <c r="J57" s="135">
        <f>'将来負担比率（分子）の構造'!K$50</f>
        <v>24</v>
      </c>
      <c r="K57" s="135"/>
      <c r="L57" s="135"/>
      <c r="M57" s="135">
        <f>'将来負担比率（分子）の構造'!L$50</f>
        <v>27</v>
      </c>
      <c r="N57" s="135"/>
      <c r="O57" s="135"/>
      <c r="P57" s="135">
        <f>'将来負担比率（分子）の構造'!M$50</f>
        <v>30</v>
      </c>
    </row>
    <row r="58" spans="1:16" x14ac:dyDescent="0.15">
      <c r="A58" s="135" t="s">
        <v>34</v>
      </c>
      <c r="B58" s="135"/>
      <c r="C58" s="135"/>
      <c r="D58" s="135">
        <f>'将来負担比率（分子）の構造'!I$49</f>
        <v>2985</v>
      </c>
      <c r="E58" s="135"/>
      <c r="F58" s="135"/>
      <c r="G58" s="135">
        <f>'将来負担比率（分子）の構造'!J$49</f>
        <v>2848</v>
      </c>
      <c r="H58" s="135"/>
      <c r="I58" s="135"/>
      <c r="J58" s="135">
        <f>'将来負担比率（分子）の構造'!K$49</f>
        <v>3038</v>
      </c>
      <c r="K58" s="135"/>
      <c r="L58" s="135"/>
      <c r="M58" s="135">
        <f>'将来負担比率（分子）の構造'!L$49</f>
        <v>3490</v>
      </c>
      <c r="N58" s="135"/>
      <c r="O58" s="135"/>
      <c r="P58" s="135">
        <f>'将来負担比率（分子）の構造'!M$49</f>
        <v>3518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421</v>
      </c>
      <c r="C62" s="135"/>
      <c r="D62" s="135"/>
      <c r="E62" s="135">
        <f>'将来負担比率（分子）の構造'!J$45</f>
        <v>407</v>
      </c>
      <c r="F62" s="135"/>
      <c r="G62" s="135"/>
      <c r="H62" s="135">
        <f>'将来負担比率（分子）の構造'!K$45</f>
        <v>414</v>
      </c>
      <c r="I62" s="135"/>
      <c r="J62" s="135"/>
      <c r="K62" s="135">
        <f>'将来負担比率（分子）の構造'!L$45</f>
        <v>424</v>
      </c>
      <c r="L62" s="135"/>
      <c r="M62" s="135"/>
      <c r="N62" s="135">
        <f>'将来負担比率（分子）の構造'!M$45</f>
        <v>417</v>
      </c>
      <c r="O62" s="135"/>
      <c r="P62" s="135"/>
    </row>
    <row r="63" spans="1:16" x14ac:dyDescent="0.15">
      <c r="A63" s="135" t="s">
        <v>28</v>
      </c>
      <c r="B63" s="135">
        <f>'将来負担比率（分子）の構造'!I$44</f>
        <v>37</v>
      </c>
      <c r="C63" s="135"/>
      <c r="D63" s="135"/>
      <c r="E63" s="135">
        <f>'将来負担比率（分子）の構造'!J$44</f>
        <v>19</v>
      </c>
      <c r="F63" s="135"/>
      <c r="G63" s="135"/>
      <c r="H63" s="135">
        <f>'将来負担比率（分子）の構造'!K$44</f>
        <v>16</v>
      </c>
      <c r="I63" s="135"/>
      <c r="J63" s="135"/>
      <c r="K63" s="135">
        <f>'将来負担比率（分子）の構造'!L$44</f>
        <v>15</v>
      </c>
      <c r="L63" s="135"/>
      <c r="M63" s="135"/>
      <c r="N63" s="135">
        <f>'将来負担比率（分子）の構造'!M$44</f>
        <v>29</v>
      </c>
      <c r="O63" s="135"/>
      <c r="P63" s="135"/>
    </row>
    <row r="64" spans="1:16" x14ac:dyDescent="0.15">
      <c r="A64" s="135" t="s">
        <v>27</v>
      </c>
      <c r="B64" s="135" t="str">
        <f>'将来負担比率（分子）の構造'!I$43</f>
        <v>-</v>
      </c>
      <c r="C64" s="135"/>
      <c r="D64" s="135"/>
      <c r="E64" s="135">
        <f>'将来負担比率（分子）の構造'!J$43</f>
        <v>8</v>
      </c>
      <c r="F64" s="135"/>
      <c r="G64" s="135"/>
      <c r="H64" s="135">
        <f>'将来負担比率（分子）の構造'!K$43</f>
        <v>7</v>
      </c>
      <c r="I64" s="135"/>
      <c r="J64" s="135"/>
      <c r="K64" s="135">
        <f>'将来負担比率（分子）の構造'!L$43</f>
        <v>6</v>
      </c>
      <c r="L64" s="135"/>
      <c r="M64" s="135"/>
      <c r="N64" s="135">
        <f>'将来負担比率（分子）の構造'!M$43</f>
        <v>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1710</v>
      </c>
      <c r="C66" s="135"/>
      <c r="D66" s="135"/>
      <c r="E66" s="135">
        <f>'将来負担比率（分子）の構造'!J$41</f>
        <v>1625</v>
      </c>
      <c r="F66" s="135"/>
      <c r="G66" s="135"/>
      <c r="H66" s="135">
        <f>'将来負担比率（分子）の構造'!K$41</f>
        <v>1591</v>
      </c>
      <c r="I66" s="135"/>
      <c r="J66" s="135"/>
      <c r="K66" s="135">
        <f>'将来負担比率（分子）の構造'!L$41</f>
        <v>1598</v>
      </c>
      <c r="L66" s="135"/>
      <c r="M66" s="135"/>
      <c r="N66" s="135">
        <f>'将来負担比率（分子）の構造'!M$41</f>
        <v>1496</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2025-09-09T04:41:46Z</dcterms:modified>
</cp:coreProperties>
</file>