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akafsv\LGWAN\LG財政係\吉竹\HP\●財政状況資料集\"/>
    </mc:Choice>
  </mc:AlternateContent>
  <xr:revisionPtr revIDLastSave="0" documentId="13_ncr:1_{CDB0DD30-A0BA-4AE6-9305-F8B03CD8AF62}" xr6:coauthVersionLast="44" xr6:coauthVersionMax="44" xr10:uidLastSave="{00000000-0000-0000-0000-000000000000}"/>
  <workbookProtection workbookPassword="CC05" lockStructure="1"/>
  <bookViews>
    <workbookView xWindow="-120" yWindow="-120" windowWidth="20730" windowHeight="11310" xr2:uid="{00000000-000D-0000-FFFF-FFFF0000000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G34" i="9" l="1"/>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U36" i="9"/>
  <c r="C36" i="9"/>
  <c r="BE35" i="9"/>
  <c r="AM35" i="9"/>
  <c r="AM34" i="9"/>
  <c r="C34" i="9"/>
  <c r="C35" i="9" l="1"/>
  <c r="U34" i="9"/>
  <c r="U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W34" i="9"/>
  <c r="BW35" i="9" s="1"/>
  <c r="BW36" i="9" s="1"/>
  <c r="BW37" i="9" s="1"/>
  <c r="BW38" i="9" s="1"/>
  <c r="BW39" i="9" s="1"/>
  <c r="BW40" i="9" s="1"/>
  <c r="BW41" i="9" s="1"/>
  <c r="BW42" i="9" s="1"/>
  <c r="BW43" i="9" s="1"/>
  <c r="CO34" i="9" l="1"/>
  <c r="CO35" i="9" s="1"/>
</calcChain>
</file>

<file path=xl/sharedStrings.xml><?xml version="1.0" encoding="utf-8"?>
<sst xmlns="http://schemas.openxmlformats.org/spreadsheetml/2006/main" count="1075" uniqueCount="557">
  <si>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</si>
  <si>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</si>
  <si>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</si>
  <si>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</si>
  <si>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</si>
  <si>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</si>
  <si>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</si>
  <si>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</si>
  <si>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</si>
  <si>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</si>
  <si>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</si>
  <si>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</si>
  <si>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</si>
  <si>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</si>
  <si>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</si>
  <si>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</si>
  <si>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</si>
  <si>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</si>
  <si>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</si>
  <si>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</si>
  <si>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</si>
  <si>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</si>
  <si>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</si>
  <si>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</si>
  <si>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</si>
  <si>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</si>
  <si>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</si>
  <si>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</si>
  <si>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</si>
  <si>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</si>
  <si>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</si>
  <si>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</si>
  <si>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</si>
  <si>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</si>
  <si>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</si>
  <si>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</si>
  <si>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</si>
  <si>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</si>
  <si>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</si>
  <si>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</si>
  <si>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</si>
  <si>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</si>
  <si>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</si>
  <si>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</si>
  <si>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</si>
  <si>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</si>
  <si>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</si>
  <si>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</si>
  <si>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</si>
  <si>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</si>
  <si>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</si>
  <si>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</si>
  <si>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</si>
  <si>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</si>
  <si>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</si>
  <si>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</si>
  <si>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</si>
  <si>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</si>
  <si>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</si>
  <si>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</si>
  <si>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</si>
  <si>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</si>
  <si>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</si>
  <si>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</si>
  <si>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</si>
  <si>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</si>
  <si>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</si>
  <si>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福岡県</t>
    <phoneticPr fontId="5"/>
  </si>
  <si>
    <t>市町村類型</t>
    <phoneticPr fontId="5"/>
  </si>
  <si>
    <t>Ⅰ－２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</si>
  <si>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</si>
  <si>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</si>
  <si>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</si>
  <si>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</si>
  <si>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</si>
  <si>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</si>
  <si>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</si>
  <si>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</si>
  <si>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</si>
  <si>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</si>
  <si>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</si>
  <si>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</si>
  <si>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赤村</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</si>
  <si>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</si>
  <si>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</si>
  <si>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</si>
  <si>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</si>
  <si>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</si>
  <si>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</si>
  <si>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</si>
  <si>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</si>
  <si>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</si>
  <si>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</si>
  <si>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</si>
  <si>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</si>
  <si>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</si>
  <si>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</si>
  <si>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</si>
  <si>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</si>
  <si>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</si>
  <si>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</si>
  <si>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</si>
  <si>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</si>
  <si>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</si>
  <si>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</si>
  <si>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</si>
  <si>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</si>
  <si>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</si>
  <si>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</si>
  <si>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-4.6</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</si>
  <si>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</si>
  <si>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</si>
  <si>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</si>
  <si>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</si>
  <si>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</si>
  <si>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</si>
  <si>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</si>
  <si>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</si>
  <si>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</si>
  <si>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</si>
  <si>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</si>
  <si>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</si>
  <si>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</si>
  <si>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</si>
  <si>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</si>
  <si>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</si>
  <si>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</si>
  <si>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</si>
  <si>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</si>
  <si>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</si>
  <si>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</si>
  <si>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</si>
  <si>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</si>
  <si>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</si>
  <si>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</si>
  <si>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</si>
  <si>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</si>
  <si>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</si>
  <si>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</si>
  <si>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</si>
  <si>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</si>
  <si>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</si>
  <si>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</si>
  <si>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</si>
  <si>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</si>
  <si>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</si>
  <si>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</si>
  <si>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</si>
  <si>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</si>
  <si>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</si>
  <si>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</si>
  <si>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</si>
  <si>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</si>
  <si>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</si>
  <si>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</si>
  <si>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</si>
  <si>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</si>
  <si>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</si>
  <si>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</si>
  <si>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</si>
  <si>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</si>
  <si>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</si>
  <si>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</si>
  <si>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</si>
  <si>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</si>
  <si>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</si>
  <si>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</si>
  <si>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</si>
  <si>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</si>
  <si>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</si>
  <si>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</si>
  <si>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</si>
  <si>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</si>
  <si>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</si>
  <si>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</si>
  <si>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</si>
  <si>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</si>
  <si>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</si>
  <si>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</si>
  <si>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</si>
  <si>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</si>
  <si>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</si>
  <si>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</si>
  <si>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</si>
  <si>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</si>
  <si>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</si>
  <si>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</si>
  <si>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</si>
  <si>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</si>
  <si>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</si>
  <si>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</si>
  <si>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</si>
  <si>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</si>
  <si>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</si>
  <si>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</si>
  <si>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福岡県赤村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</si>
  <si>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</si>
  <si>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</si>
  <si>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</si>
  <si>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</si>
  <si>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</si>
  <si>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</si>
  <si>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</si>
  <si>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</si>
  <si>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</si>
  <si>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</si>
  <si>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</si>
  <si>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</si>
  <si>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</si>
  <si>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</si>
  <si>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</si>
  <si>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</si>
  <si>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</si>
  <si>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</si>
  <si>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</si>
  <si>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</si>
  <si>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</si>
  <si>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</si>
  <si>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</si>
  <si>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</si>
  <si>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</si>
  <si>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</si>
  <si>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</si>
  <si>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</si>
  <si>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</si>
  <si>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</si>
  <si>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</si>
  <si>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</si>
  <si>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</si>
  <si>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</si>
  <si>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</si>
  <si>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</si>
  <si>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</si>
  <si>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</si>
  <si>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</si>
  <si>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</si>
  <si>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</si>
  <si>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</si>
  <si>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</si>
  <si>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</si>
  <si>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</si>
  <si>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</si>
  <si>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</si>
  <si>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</si>
  <si>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</si>
  <si>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</si>
  <si>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</si>
  <si>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</si>
  <si>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</si>
  <si>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</si>
  <si>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</si>
  <si>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</si>
  <si>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</si>
  <si>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</si>
  <si>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</si>
  <si>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</si>
  <si>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</si>
  <si>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</si>
  <si>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</si>
  <si>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</si>
  <si>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</si>
  <si>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</si>
  <si>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</si>
  <si>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</si>
  <si>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</si>
  <si>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</si>
  <si>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</si>
  <si>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</si>
  <si>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</si>
  <si>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</si>
  <si>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</si>
  <si>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</si>
  <si>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</si>
  <si>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</si>
  <si>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</si>
  <si>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</si>
  <si>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</si>
  <si>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</si>
  <si>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</si>
  <si>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</si>
  <si>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</si>
  <si>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</si>
  <si>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</si>
  <si>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</si>
  <si>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</si>
  <si>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</si>
  <si>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</si>
  <si>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</si>
  <si>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</si>
  <si>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</si>
  <si>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</si>
  <si>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</si>
  <si>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</si>
  <si>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</si>
  <si>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</si>
  <si>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</si>
  <si>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</si>
  <si>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</si>
  <si>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</si>
  <si>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</si>
  <si>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</si>
  <si>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</si>
  <si>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</si>
  <si>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</si>
  <si>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</si>
  <si>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</si>
  <si>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</si>
  <si>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</si>
  <si>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</si>
  <si>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</si>
  <si>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</si>
  <si>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</si>
  <si>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</si>
  <si>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</si>
  <si>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</si>
  <si>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</si>
  <si>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</si>
  <si>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</si>
  <si>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</si>
  <si>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</si>
  <si>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</si>
  <si>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</si>
  <si>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</si>
  <si>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</si>
  <si>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</si>
  <si>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</si>
  <si>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</si>
  <si>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</si>
  <si>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</si>
  <si>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</si>
  <si>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</si>
  <si>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</si>
  <si>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</si>
  <si>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</si>
  <si>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</si>
  <si>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</si>
  <si>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</si>
  <si>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</si>
  <si>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</si>
  <si>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</si>
  <si>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</si>
  <si>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</si>
  <si>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</si>
  <si>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</si>
  <si>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</si>
  <si>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福岡県赤村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</si>
  <si>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</si>
  <si>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</si>
  <si>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</si>
  <si>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</si>
  <si>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</si>
  <si>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</si>
  <si>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</si>
  <si>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</si>
  <si>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</si>
  <si>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</si>
  <si>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</si>
  <si>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</si>
  <si>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</si>
  <si>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</si>
  <si>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</si>
  <si>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</si>
  <si>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</si>
  <si>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</si>
  <si>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</si>
  <si>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</si>
  <si>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</si>
  <si>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</si>
  <si>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</si>
  <si>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</si>
  <si>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</si>
  <si>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</si>
  <si>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</si>
  <si>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</si>
  <si>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</si>
  <si>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</si>
  <si>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</si>
  <si>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</si>
  <si>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</si>
  <si>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</si>
  <si>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</si>
  <si>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後期高齢者特別会計</t>
    <phoneticPr fontId="5"/>
  </si>
  <si>
    <t>簡易水道特別会計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</si>
  <si>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</si>
  <si>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</si>
  <si>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</si>
  <si>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</si>
  <si>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</si>
  <si>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</si>
  <si>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</si>
  <si>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</si>
  <si>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</si>
  <si>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</si>
  <si>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</si>
  <si>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</si>
  <si>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</si>
  <si>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</si>
  <si>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</si>
  <si>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</si>
  <si>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</si>
  <si>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</si>
  <si>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</si>
  <si>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</si>
  <si>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</si>
  <si>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</si>
  <si>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</si>
  <si>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</si>
  <si>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</si>
  <si>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</si>
  <si>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</si>
  <si>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</si>
  <si>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</si>
  <si>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</si>
  <si>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</si>
  <si>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</si>
  <si>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</si>
  <si>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</si>
  <si>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</si>
  <si>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</si>
  <si>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</si>
  <si>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</si>
  <si>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</si>
  <si>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</si>
  <si>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</si>
  <si>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</si>
  <si>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</si>
  <si>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</si>
  <si>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</si>
  <si>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</si>
  <si>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</si>
  <si>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</si>
  <si>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</si>
  <si>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</si>
  <si>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</si>
  <si>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</si>
  <si>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</si>
  <si>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</si>
  <si>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</si>
  <si>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</si>
  <si>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</si>
  <si>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</si>
  <si>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</si>
  <si>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</si>
  <si>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</si>
  <si>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</si>
  <si>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</si>
  <si>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</si>
  <si>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</si>
  <si>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</si>
  <si>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</si>
  <si>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</si>
  <si>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</si>
  <si>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</si>
  <si>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</si>
  <si>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</si>
  <si>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</si>
  <si>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</si>
  <si>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</si>
  <si>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</si>
  <si>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</si>
  <si>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</si>
  <si>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</si>
  <si>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</si>
  <si>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</si>
  <si>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</si>
  <si>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</si>
  <si>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</si>
  <si>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</si>
  <si>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</si>
  <si>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</si>
  <si>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</si>
  <si>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</si>
  <si>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</si>
  <si>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</si>
  <si>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</si>
  <si>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</si>
  <si>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</si>
  <si>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</si>
  <si>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</si>
  <si>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</si>
  <si>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</si>
  <si>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</si>
  <si>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</si>
  <si>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</si>
  <si>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</si>
  <si>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</si>
  <si>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</si>
  <si>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</si>
  <si>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</si>
  <si>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</si>
  <si>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</si>
  <si>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</si>
  <si>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</si>
  <si>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</si>
  <si>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</si>
  <si>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</si>
  <si>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</si>
  <si>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</si>
  <si>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</si>
  <si>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</si>
  <si>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</si>
  <si>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</si>
  <si>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</si>
  <si>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</si>
  <si>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</si>
  <si>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</si>
  <si>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</si>
  <si>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</si>
  <si>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</si>
  <si>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</si>
  <si>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</si>
  <si>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</si>
  <si>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</si>
  <si>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</si>
  <si>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</si>
  <si>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</si>
  <si>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</si>
  <si>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0.22</t>
  </si>
  <si>
    <t>住宅新築資金等貸付事業特別会計</t>
  </si>
  <si>
    <t>▲ 3.68</t>
  </si>
  <si>
    <t>▲ 3.39</t>
  </si>
  <si>
    <t>▲ 3.08</t>
  </si>
  <si>
    <t>▲ 2.98</t>
  </si>
  <si>
    <t>▲ 2.71</t>
  </si>
  <si>
    <t>一般会計</t>
  </si>
  <si>
    <t>簡易水道特別会計</t>
  </si>
  <si>
    <t>後期高齢者特別会計</t>
  </si>
  <si>
    <t>国民健康保険特別会計</t>
  </si>
  <si>
    <t>その他会計（赤字）</t>
  </si>
  <si>
    <t>その他会計（黒字）</t>
  </si>
  <si>
    <t>-</t>
    <phoneticPr fontId="2"/>
  </si>
  <si>
    <t>-</t>
    <phoneticPr fontId="2"/>
  </si>
  <si>
    <t>-</t>
    <phoneticPr fontId="2"/>
  </si>
  <si>
    <t>-</t>
    <phoneticPr fontId="2"/>
  </si>
  <si>
    <t>福岡県市町村消防団員公務災害補償組合（一般会計）</t>
    <rPh sb="0" eb="2">
      <t>フクオカ</t>
    </rPh>
    <rPh sb="2" eb="3">
      <t>ケン</t>
    </rPh>
    <rPh sb="3" eb="6">
      <t>シチョウソン</t>
    </rPh>
    <rPh sb="6" eb="9">
      <t>ショウボウダン</t>
    </rPh>
    <rPh sb="9" eb="10">
      <t>イン</t>
    </rPh>
    <rPh sb="10" eb="12">
      <t>コウム</t>
    </rPh>
    <rPh sb="12" eb="14">
      <t>サイガイ</t>
    </rPh>
    <rPh sb="14" eb="16">
      <t>ホショウ</t>
    </rPh>
    <rPh sb="16" eb="18">
      <t>クミアイ</t>
    </rPh>
    <rPh sb="19" eb="21">
      <t>イッパン</t>
    </rPh>
    <rPh sb="21" eb="23">
      <t>カイケイ</t>
    </rPh>
    <phoneticPr fontId="2"/>
  </si>
  <si>
    <t>福岡県市町村職員退職手当組合（一般会計）</t>
    <rPh sb="0" eb="2">
      <t>フクオカ</t>
    </rPh>
    <rPh sb="2" eb="3">
      <t>ケン</t>
    </rPh>
    <rPh sb="3" eb="6">
      <t>シチョウソン</t>
    </rPh>
    <rPh sb="6" eb="8">
      <t>ショクイン</t>
    </rPh>
    <rPh sb="8" eb="10">
      <t>タイショク</t>
    </rPh>
    <rPh sb="10" eb="12">
      <t>テアテ</t>
    </rPh>
    <rPh sb="12" eb="14">
      <t>クミアイ</t>
    </rPh>
    <phoneticPr fontId="2"/>
  </si>
  <si>
    <t>福岡県自治会館管理組合（一般会計）</t>
    <rPh sb="0" eb="2">
      <t>フクオカ</t>
    </rPh>
    <rPh sb="2" eb="3">
      <t>ケン</t>
    </rPh>
    <rPh sb="3" eb="5">
      <t>ジチ</t>
    </rPh>
    <rPh sb="5" eb="7">
      <t>カイカン</t>
    </rPh>
    <rPh sb="7" eb="9">
      <t>カンリ</t>
    </rPh>
    <rPh sb="9" eb="11">
      <t>クミアイ</t>
    </rPh>
    <phoneticPr fontId="2"/>
  </si>
  <si>
    <t>福岡県田川地区消防組合（一般会計）</t>
    <rPh sb="0" eb="2">
      <t>フクオカ</t>
    </rPh>
    <rPh sb="2" eb="3">
      <t>ケン</t>
    </rPh>
    <rPh sb="3" eb="5">
      <t>タガワ</t>
    </rPh>
    <rPh sb="5" eb="7">
      <t>チク</t>
    </rPh>
    <rPh sb="7" eb="9">
      <t>ショウボウ</t>
    </rPh>
    <rPh sb="9" eb="11">
      <t>クミアイ</t>
    </rPh>
    <phoneticPr fontId="2"/>
  </si>
  <si>
    <t>田川郡東部環境衛生施設組合（一般会計）</t>
    <rPh sb="0" eb="3">
      <t>タガワグン</t>
    </rPh>
    <rPh sb="3" eb="5">
      <t>トウブ</t>
    </rPh>
    <rPh sb="5" eb="7">
      <t>カンキョウ</t>
    </rPh>
    <rPh sb="7" eb="9">
      <t>エイセイ</t>
    </rPh>
    <rPh sb="9" eb="11">
      <t>シセツ</t>
    </rPh>
    <rPh sb="11" eb="13">
      <t>クミアイ</t>
    </rPh>
    <phoneticPr fontId="2"/>
  </si>
  <si>
    <t>田川地区斎場組合（一般会計）</t>
    <rPh sb="0" eb="2">
      <t>タガワ</t>
    </rPh>
    <rPh sb="2" eb="4">
      <t>チク</t>
    </rPh>
    <rPh sb="4" eb="6">
      <t>サイジョウ</t>
    </rPh>
    <rPh sb="6" eb="8">
      <t>クミアイ</t>
    </rPh>
    <phoneticPr fontId="2"/>
  </si>
  <si>
    <t>福岡県自治振興組合（一般会計）</t>
    <rPh sb="0" eb="2">
      <t>フクオカ</t>
    </rPh>
    <rPh sb="2" eb="3">
      <t>ケン</t>
    </rPh>
    <rPh sb="3" eb="5">
      <t>ジチ</t>
    </rPh>
    <rPh sb="5" eb="7">
      <t>シンコウ</t>
    </rPh>
    <rPh sb="7" eb="9">
      <t>クミアイ</t>
    </rPh>
    <phoneticPr fontId="2"/>
  </si>
  <si>
    <t>福岡県介護保険広域連合（一般会計）</t>
    <rPh sb="0" eb="2">
      <t>フクオカ</t>
    </rPh>
    <rPh sb="2" eb="3">
      <t>ケン</t>
    </rPh>
    <rPh sb="3" eb="5">
      <t>カイゴ</t>
    </rPh>
    <rPh sb="5" eb="7">
      <t>ホケン</t>
    </rPh>
    <rPh sb="7" eb="9">
      <t>コウイキ</t>
    </rPh>
    <rPh sb="9" eb="11">
      <t>レンゴウ</t>
    </rPh>
    <phoneticPr fontId="2"/>
  </si>
  <si>
    <t>福岡県後期高齢者医療広域連合（一般会計）</t>
    <rPh sb="0" eb="2">
      <t>フクオカ</t>
    </rPh>
    <rPh sb="2" eb="3">
      <t>ケン</t>
    </rPh>
    <rPh sb="3" eb="5">
      <t>コウキ</t>
    </rPh>
    <rPh sb="5" eb="7">
      <t>コウレイ</t>
    </rPh>
    <rPh sb="7" eb="8">
      <t>シャ</t>
    </rPh>
    <rPh sb="8" eb="10">
      <t>イリョウ</t>
    </rPh>
    <rPh sb="10" eb="12">
      <t>コウイキ</t>
    </rPh>
    <rPh sb="12" eb="14">
      <t>レンゴウ</t>
    </rPh>
    <phoneticPr fontId="2"/>
  </si>
  <si>
    <t>福岡県市町村職員退職手当組合（基金特別会計）</t>
    <rPh sb="0" eb="2">
      <t>フクオカ</t>
    </rPh>
    <rPh sb="2" eb="3">
      <t>ケン</t>
    </rPh>
    <rPh sb="3" eb="6">
      <t>シチョウソン</t>
    </rPh>
    <rPh sb="6" eb="8">
      <t>ショクイン</t>
    </rPh>
    <rPh sb="8" eb="10">
      <t>タイショク</t>
    </rPh>
    <rPh sb="10" eb="12">
      <t>テアテ</t>
    </rPh>
    <rPh sb="12" eb="14">
      <t>クミアイ</t>
    </rPh>
    <rPh sb="15" eb="17">
      <t>キキン</t>
    </rPh>
    <rPh sb="17" eb="19">
      <t>トクベツ</t>
    </rPh>
    <rPh sb="19" eb="21">
      <t>カイケイ</t>
    </rPh>
    <phoneticPr fontId="2"/>
  </si>
  <si>
    <t>福岡県自治振興組合（公文書館事業特別会計）</t>
    <rPh sb="0" eb="2">
      <t>フクオカ</t>
    </rPh>
    <rPh sb="2" eb="3">
      <t>ケン</t>
    </rPh>
    <rPh sb="3" eb="5">
      <t>ジチ</t>
    </rPh>
    <rPh sb="5" eb="7">
      <t>シンコウ</t>
    </rPh>
    <rPh sb="7" eb="9">
      <t>クミアイ</t>
    </rPh>
    <rPh sb="10" eb="14">
      <t>コウブンショカン</t>
    </rPh>
    <rPh sb="14" eb="16">
      <t>ジギョウ</t>
    </rPh>
    <rPh sb="16" eb="18">
      <t>トクベツ</t>
    </rPh>
    <rPh sb="18" eb="20">
      <t>カイケイ</t>
    </rPh>
    <phoneticPr fontId="2"/>
  </si>
  <si>
    <t>福岡県介護保険広域連合（介護保険事業特別会計）</t>
    <rPh sb="12" eb="14">
      <t>カイゴ</t>
    </rPh>
    <rPh sb="14" eb="16">
      <t>ホケン</t>
    </rPh>
    <rPh sb="16" eb="18">
      <t>ジギョウ</t>
    </rPh>
    <rPh sb="18" eb="20">
      <t>トクベツ</t>
    </rPh>
    <rPh sb="20" eb="22">
      <t>カイケイ</t>
    </rPh>
    <phoneticPr fontId="2"/>
  </si>
  <si>
    <t>福岡県後期高齢者医療広域連合（後期高齢者医療特別会計）</t>
    <rPh sb="15" eb="17">
      <t>コウキ</t>
    </rPh>
    <rPh sb="17" eb="20">
      <t>コウレイシャ</t>
    </rPh>
    <rPh sb="20" eb="22">
      <t>イリョウ</t>
    </rPh>
    <rPh sb="22" eb="24">
      <t>トクベツ</t>
    </rPh>
    <rPh sb="24" eb="26">
      <t>カイケイ</t>
    </rPh>
    <phoneticPr fontId="2"/>
  </si>
  <si>
    <t>-</t>
    <phoneticPr fontId="2"/>
  </si>
  <si>
    <t>-</t>
    <phoneticPr fontId="2"/>
  </si>
  <si>
    <t>-</t>
    <phoneticPr fontId="2"/>
  </si>
  <si>
    <t>源じいの森</t>
    <rPh sb="0" eb="1">
      <t>ゲン</t>
    </rPh>
    <rPh sb="4" eb="5">
      <t>モリ</t>
    </rPh>
    <phoneticPr fontId="2"/>
  </si>
  <si>
    <t>赤村土地開発公社</t>
    <rPh sb="0" eb="2">
      <t>アカムラ</t>
    </rPh>
    <rPh sb="2" eb="4">
      <t>トチ</t>
    </rPh>
    <rPh sb="4" eb="6">
      <t>カイハツ</t>
    </rPh>
    <rPh sb="6" eb="8">
      <t>コウシャ</t>
    </rPh>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</si>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</sst>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xr:uid="{00000000-0005-0000-0000-000000000000}"/>
    <cellStyle name="桁区切り 2" xfId="7" xr:uid="{00000000-0005-0000-0000-000001000000}"/>
    <cellStyle name="桁区切り 2 2" xfId="8" xr:uid="{00000000-0005-0000-0000-000002000000}"/>
    <cellStyle name="桁区切り 2 3" xfId="9" xr:uid="{00000000-0005-0000-0000-000003000000}"/>
    <cellStyle name="桁区切り 3" xfId="10" xr:uid="{00000000-0005-0000-0000-000004000000}"/>
    <cellStyle name="桁区切り 4" xfId="11" xr:uid="{00000000-0005-0000-0000-000005000000}"/>
    <cellStyle name="桁区切り 5" xfId="12" xr:uid="{00000000-0005-0000-0000-000006000000}"/>
    <cellStyle name="通貨 2" xfId="13" xr:uid="{00000000-0005-0000-0000-000007000000}"/>
    <cellStyle name="通貨 3" xfId="14" xr:uid="{00000000-0005-0000-0000-000008000000}"/>
    <cellStyle name="標準" xfId="0" builtinId="0"/>
    <cellStyle name="標準 2" xfId="5" xr:uid="{00000000-0005-0000-0000-00000A000000}"/>
    <cellStyle name="標準 2 2" xfId="15" xr:uid="{00000000-0005-0000-0000-00000B000000}"/>
    <cellStyle name="標準 2 3" xfId="16" xr:uid="{00000000-0005-0000-0000-00000C000000}"/>
    <cellStyle name="標準 2 4" xfId="28" xr:uid="{00000000-0005-0000-0000-00000D000000}"/>
    <cellStyle name="標準 2_2007AJAHO401600" xfId="17" xr:uid="{00000000-0005-0000-0000-00000E000000}"/>
    <cellStyle name="標準 3" xfId="18" xr:uid="{00000000-0005-0000-0000-00000F000000}"/>
    <cellStyle name="標準 3 2" xfId="19" xr:uid="{00000000-0005-0000-0000-000010000000}"/>
    <cellStyle name="標準 3 3" xfId="29" xr:uid="{00000000-0005-0000-0000-000011000000}"/>
    <cellStyle name="標準 3_APAHO401000" xfId="20" xr:uid="{00000000-0005-0000-0000-000012000000}"/>
    <cellStyle name="標準 4" xfId="21" xr:uid="{00000000-0005-0000-0000-000013000000}"/>
    <cellStyle name="標準 4 2" xfId="22" xr:uid="{00000000-0005-0000-0000-000014000000}"/>
    <cellStyle name="標準 4_APAHO401000" xfId="23" xr:uid="{00000000-0005-0000-0000-000015000000}"/>
    <cellStyle name="標準 4_APAHO401600" xfId="1" xr:uid="{00000000-0005-0000-0000-000016000000}"/>
    <cellStyle name="標準 4_APAHO4019001" xfId="4" xr:uid="{00000000-0005-0000-0000-000017000000}"/>
    <cellStyle name="標準 4_ZJ08_022012_青森市_2010" xfId="3" xr:uid="{00000000-0005-0000-0000-000018000000}"/>
    <cellStyle name="標準 5" xfId="24" xr:uid="{00000000-0005-0000-0000-000019000000}"/>
    <cellStyle name="標準 6" xfId="25" xr:uid="{00000000-0005-0000-0000-00001A000000}"/>
    <cellStyle name="標準 6 2" xfId="26" xr:uid="{00000000-0005-0000-0000-00001B000000}"/>
    <cellStyle name="標準 6_APAHO401000" xfId="27" xr:uid="{00000000-0005-0000-0000-00001C000000}"/>
    <cellStyle name="標準 6_APAHO401200_O-JJ1016-001-3_財政状況資料集(決算状況カード(各会計・関係団体))(Rev2)2" xfId="33" xr:uid="{00000000-0005-0000-0000-00001D000000}"/>
    <cellStyle name="標準 6_APAHO402200_O-JJ1016-001-3_財政状況資料集(決算状況カード(各会計・関係団体))(Rev2)2" xfId="30" xr:uid="{00000000-0005-0000-0000-00001E000000}"/>
    <cellStyle name="標準_【レイアウト】（県）資料３（Ｐ２）　歳出比較分析表" xfId="34" xr:uid="{00000000-0005-0000-0000-00001F000000}"/>
    <cellStyle name="標準_【レイアウト】（市）資料３（Ｐ２）　歳出比較分析表" xfId="35" xr:uid="{00000000-0005-0000-0000-000020000000}"/>
    <cellStyle name="標準_APAHO251300" xfId="36" xr:uid="{00000000-0005-0000-0000-000021000000}"/>
    <cellStyle name="標準_APAHO252300" xfId="37" xr:uid="{00000000-0005-0000-0000-000022000000}"/>
    <cellStyle name="標準_Book1" xfId="31" xr:uid="{00000000-0005-0000-0000-000023000000}"/>
    <cellStyle name="標準_O-JJ0722-001-3_決算状況カード(各会計・関係団体)_O-JJ1016-001-3_財政状況資料集(決算状況カード(各会計・関係団体))(Rev2)2" xfId="32" xr:uid="{00000000-0005-0000-0000-000024000000}"/>
    <cellStyle name="標準_O-JJ0722-001-8_連結実質赤字比率に係る赤字・黒字の構成分析" xfId="2" xr:uid="{00000000-0005-0000-0000-00002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2"/>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291917</c:v>
                </c:pt>
                <c:pt idx="1">
                  <c:v>325581</c:v>
                </c:pt>
                <c:pt idx="2">
                  <c:v>203567</c:v>
                </c:pt>
                <c:pt idx="3">
                  <c:v>185018</c:v>
                </c:pt>
                <c:pt idx="4">
                  <c:v>238802</c:v>
                </c:pt>
              </c:numCache>
            </c:numRef>
          </c:val>
          <c:smooth val="0"/>
          <c:extLst>
            <c:ext xmlns:c16="http://schemas.microsoft.com/office/drawing/2014/chart" uri="{C3380CC4-5D6E-409C-BE32-E72D297353CC}">
              <c16:uniqueId val="{00000000-662E-424B-A665-4315FCD51329}"/>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158762</c:v>
                </c:pt>
                <c:pt idx="1">
                  <c:v>155058</c:v>
                </c:pt>
                <c:pt idx="2">
                  <c:v>237796</c:v>
                </c:pt>
                <c:pt idx="3">
                  <c:v>85393</c:v>
                </c:pt>
                <c:pt idx="4">
                  <c:v>166621</c:v>
                </c:pt>
              </c:numCache>
            </c:numRef>
          </c:val>
          <c:smooth val="0"/>
          <c:extLst>
            <c:ext xmlns:c16="http://schemas.microsoft.com/office/drawing/2014/chart" uri="{C3380CC4-5D6E-409C-BE32-E72D297353CC}">
              <c16:uniqueId val="{00000001-662E-424B-A665-4315FCD51329}"/>
            </c:ext>
          </c:extLst>
        </c:ser>
        <c:dLbls>
          <c:showLegendKey val="0"/>
          <c:showVal val="0"/>
          <c:showCatName val="0"/>
          <c:showSerName val="0"/>
          <c:showPercent val="0"/>
          <c:showBubbleSize val="0"/>
        </c:dLbls>
        <c:marker val="1"/>
        <c:smooth val="0"/>
        <c:axId val="52920320"/>
        <c:axId val="52921856"/>
      </c:lineChart>
      <c:catAx>
        <c:axId val="5292032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2921856"/>
        <c:crosses val="autoZero"/>
        <c:auto val="1"/>
        <c:lblAlgn val="ctr"/>
        <c:lblOffset val="100"/>
        <c:tickLblSkip val="1"/>
        <c:tickMarkSkip val="1"/>
        <c:noMultiLvlLbl val="0"/>
      </c:catAx>
      <c:valAx>
        <c:axId val="52921856"/>
        <c:scaling>
          <c:orientation val="minMax"/>
          <c:max val="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58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292032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04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2.0099999999999998</c:v>
                </c:pt>
                <c:pt idx="1">
                  <c:v>2.69</c:v>
                </c:pt>
                <c:pt idx="2">
                  <c:v>2.52</c:v>
                </c:pt>
                <c:pt idx="3">
                  <c:v>2.27</c:v>
                </c:pt>
                <c:pt idx="4">
                  <c:v>2.76</c:v>
                </c:pt>
              </c:numCache>
            </c:numRef>
          </c:val>
          <c:extLst>
            <c:ext xmlns:c16="http://schemas.microsoft.com/office/drawing/2014/chart" uri="{C3380CC4-5D6E-409C-BE32-E72D297353CC}">
              <c16:uniqueId val="{00000000-EDD6-4FCC-AF39-B34703744DE4}"/>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56.32</c:v>
                </c:pt>
                <c:pt idx="1">
                  <c:v>54.71</c:v>
                </c:pt>
                <c:pt idx="2">
                  <c:v>56.23</c:v>
                </c:pt>
                <c:pt idx="3">
                  <c:v>58.07</c:v>
                </c:pt>
                <c:pt idx="4">
                  <c:v>57.78</c:v>
                </c:pt>
              </c:numCache>
            </c:numRef>
          </c:val>
          <c:extLst>
            <c:ext xmlns:c16="http://schemas.microsoft.com/office/drawing/2014/chart" uri="{C3380CC4-5D6E-409C-BE32-E72D297353CC}">
              <c16:uniqueId val="{00000001-EDD6-4FCC-AF39-B34703744DE4}"/>
            </c:ext>
          </c:extLst>
        </c:ser>
        <c:dLbls>
          <c:showLegendKey val="0"/>
          <c:showVal val="0"/>
          <c:showCatName val="0"/>
          <c:showSerName val="0"/>
          <c:showPercent val="0"/>
          <c:showBubbleSize val="0"/>
        </c:dLbls>
        <c:gapWidth val="250"/>
        <c:overlap val="100"/>
        <c:axId val="100215040"/>
        <c:axId val="10022540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0.94</c:v>
                </c:pt>
                <c:pt idx="1">
                  <c:v>9.9499999999999993</c:v>
                </c:pt>
                <c:pt idx="2">
                  <c:v>8.8000000000000007</c:v>
                </c:pt>
                <c:pt idx="3">
                  <c:v>-0.22</c:v>
                </c:pt>
                <c:pt idx="4">
                  <c:v>9.94</c:v>
                </c:pt>
              </c:numCache>
            </c:numRef>
          </c:val>
          <c:smooth val="0"/>
          <c:extLst>
            <c:ext xmlns:c16="http://schemas.microsoft.com/office/drawing/2014/chart" uri="{C3380CC4-5D6E-409C-BE32-E72D297353CC}">
              <c16:uniqueId val="{00000002-EDD6-4FCC-AF39-B34703744DE4}"/>
            </c:ext>
          </c:extLst>
        </c:ser>
        <c:dLbls>
          <c:showLegendKey val="0"/>
          <c:showVal val="0"/>
          <c:showCatName val="0"/>
          <c:showSerName val="0"/>
          <c:showPercent val="0"/>
          <c:showBubbleSize val="0"/>
        </c:dLbls>
        <c:marker val="1"/>
        <c:smooth val="0"/>
        <c:axId val="100215040"/>
        <c:axId val="100225408"/>
      </c:lineChart>
      <c:catAx>
        <c:axId val="1002150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0225408"/>
        <c:crosses val="autoZero"/>
        <c:auto val="1"/>
        <c:lblAlgn val="ctr"/>
        <c:lblOffset val="100"/>
        <c:tickLblSkip val="1"/>
        <c:tickMarkSkip val="1"/>
        <c:noMultiLvlLbl val="0"/>
      </c:catAx>
      <c:valAx>
        <c:axId val="1002254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2150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9"/>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3325-4A47-92CB-8DD4E51680BD}"/>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3325-4A47-92CB-8DD4E51680BD}"/>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3325-4A47-92CB-8DD4E51680BD}"/>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3325-4A47-92CB-8DD4E51680BD}"/>
            </c:ext>
          </c:extLst>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3325-4A47-92CB-8DD4E51680BD}"/>
            </c:ext>
          </c:extLst>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0.01</c:v>
                </c:pt>
                <c:pt idx="2">
                  <c:v>#N/A</c:v>
                </c:pt>
                <c:pt idx="3">
                  <c:v>0.01</c:v>
                </c:pt>
                <c:pt idx="4">
                  <c:v>#N/A</c:v>
                </c:pt>
                <c:pt idx="5">
                  <c:v>0.42</c:v>
                </c:pt>
                <c:pt idx="6">
                  <c:v>#N/A</c:v>
                </c:pt>
                <c:pt idx="7">
                  <c:v>0</c:v>
                </c:pt>
                <c:pt idx="8">
                  <c:v>#N/A</c:v>
                </c:pt>
                <c:pt idx="9">
                  <c:v>0</c:v>
                </c:pt>
              </c:numCache>
            </c:numRef>
          </c:val>
          <c:extLst>
            <c:ext xmlns:c16="http://schemas.microsoft.com/office/drawing/2014/chart" uri="{C3380CC4-5D6E-409C-BE32-E72D297353CC}">
              <c16:uniqueId val="{00000005-3325-4A47-92CB-8DD4E51680BD}"/>
            </c:ext>
          </c:extLst>
        </c:ser>
        <c:ser>
          <c:idx val="6"/>
          <c:order val="6"/>
          <c:tx>
            <c:strRef>
              <c:f>データシート!$A$33</c:f>
              <c:strCache>
                <c:ptCount val="1"/>
                <c:pt idx="0">
                  <c:v>後期高齢者特別会計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0.02</c:v>
                </c:pt>
                <c:pt idx="2">
                  <c:v>#N/A</c:v>
                </c:pt>
                <c:pt idx="3">
                  <c:v>0.01</c:v>
                </c:pt>
                <c:pt idx="4">
                  <c:v>#N/A</c:v>
                </c:pt>
                <c:pt idx="5">
                  <c:v>0</c:v>
                </c:pt>
                <c:pt idx="6">
                  <c:v>#N/A</c:v>
                </c:pt>
                <c:pt idx="7">
                  <c:v>0.01</c:v>
                </c:pt>
                <c:pt idx="8">
                  <c:v>#N/A</c:v>
                </c:pt>
                <c:pt idx="9">
                  <c:v>0.01</c:v>
                </c:pt>
              </c:numCache>
            </c:numRef>
          </c:val>
          <c:extLst>
            <c:ext xmlns:c16="http://schemas.microsoft.com/office/drawing/2014/chart" uri="{C3380CC4-5D6E-409C-BE32-E72D297353CC}">
              <c16:uniqueId val="{00000006-3325-4A47-92CB-8DD4E51680BD}"/>
            </c:ext>
          </c:extLst>
        </c:ser>
        <c:ser>
          <c:idx val="7"/>
          <c:order val="7"/>
          <c:tx>
            <c:strRef>
              <c:f>データシート!$A$34</c:f>
              <c:strCache>
                <c:ptCount val="1"/>
                <c:pt idx="0">
                  <c:v>簡易水道特別会計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0.33</c:v>
                </c:pt>
                <c:pt idx="2">
                  <c:v>#N/A</c:v>
                </c:pt>
                <c:pt idx="3">
                  <c:v>0.26</c:v>
                </c:pt>
                <c:pt idx="4">
                  <c:v>#N/A</c:v>
                </c:pt>
                <c:pt idx="5">
                  <c:v>0.25</c:v>
                </c:pt>
                <c:pt idx="6">
                  <c:v>#N/A</c:v>
                </c:pt>
                <c:pt idx="7">
                  <c:v>0.25</c:v>
                </c:pt>
                <c:pt idx="8">
                  <c:v>#N/A</c:v>
                </c:pt>
                <c:pt idx="9">
                  <c:v>0.23</c:v>
                </c:pt>
              </c:numCache>
            </c:numRef>
          </c:val>
          <c:extLst>
            <c:ext xmlns:c16="http://schemas.microsoft.com/office/drawing/2014/chart" uri="{C3380CC4-5D6E-409C-BE32-E72D297353CC}">
              <c16:uniqueId val="{00000007-3325-4A47-92CB-8DD4E51680BD}"/>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5.69</c:v>
                </c:pt>
                <c:pt idx="2">
                  <c:v>#N/A</c:v>
                </c:pt>
                <c:pt idx="3">
                  <c:v>6.08</c:v>
                </c:pt>
                <c:pt idx="4">
                  <c:v>#N/A</c:v>
                </c:pt>
                <c:pt idx="5">
                  <c:v>5.6</c:v>
                </c:pt>
                <c:pt idx="6">
                  <c:v>#N/A</c:v>
                </c:pt>
                <c:pt idx="7">
                  <c:v>5.24</c:v>
                </c:pt>
                <c:pt idx="8">
                  <c:v>#N/A</c:v>
                </c:pt>
                <c:pt idx="9">
                  <c:v>5.47</c:v>
                </c:pt>
              </c:numCache>
            </c:numRef>
          </c:val>
          <c:extLst>
            <c:ext xmlns:c16="http://schemas.microsoft.com/office/drawing/2014/chart" uri="{C3380CC4-5D6E-409C-BE32-E72D297353CC}">
              <c16:uniqueId val="{00000008-3325-4A47-92CB-8DD4E51680BD}"/>
            </c:ext>
          </c:extLst>
        </c:ser>
        <c:ser>
          <c:idx val="9"/>
          <c:order val="9"/>
          <c:tx>
            <c:strRef>
              <c:f>データシート!$A$36</c:f>
              <c:strCache>
                <c:ptCount val="1"/>
                <c:pt idx="0">
                  <c:v>住宅新築資金等貸付事業特別会計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3.68</c:v>
                </c:pt>
                <c:pt idx="1">
                  <c:v>#N/A</c:v>
                </c:pt>
                <c:pt idx="2">
                  <c:v>3.39</c:v>
                </c:pt>
                <c:pt idx="3">
                  <c:v>#N/A</c:v>
                </c:pt>
                <c:pt idx="4">
                  <c:v>3.08</c:v>
                </c:pt>
                <c:pt idx="5">
                  <c:v>#N/A</c:v>
                </c:pt>
                <c:pt idx="6">
                  <c:v>2.98</c:v>
                </c:pt>
                <c:pt idx="7">
                  <c:v>#N/A</c:v>
                </c:pt>
                <c:pt idx="8">
                  <c:v>2.71</c:v>
                </c:pt>
                <c:pt idx="9">
                  <c:v>#N/A</c:v>
                </c:pt>
              </c:numCache>
            </c:numRef>
          </c:val>
          <c:extLst>
            <c:ext xmlns:c16="http://schemas.microsoft.com/office/drawing/2014/chart" uri="{C3380CC4-5D6E-409C-BE32-E72D297353CC}">
              <c16:uniqueId val="{00000009-3325-4A47-92CB-8DD4E51680BD}"/>
            </c:ext>
          </c:extLst>
        </c:ser>
        <c:dLbls>
          <c:showLegendKey val="0"/>
          <c:showVal val="0"/>
          <c:showCatName val="0"/>
          <c:showSerName val="0"/>
          <c:showPercent val="0"/>
          <c:showBubbleSize val="0"/>
        </c:dLbls>
        <c:gapWidth val="150"/>
        <c:overlap val="100"/>
        <c:axId val="100366976"/>
        <c:axId val="100376960"/>
      </c:barChart>
      <c:catAx>
        <c:axId val="1003669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0376960"/>
        <c:crosses val="autoZero"/>
        <c:auto val="1"/>
        <c:lblAlgn val="ctr"/>
        <c:lblOffset val="100"/>
        <c:tickLblSkip val="1"/>
        <c:tickMarkSkip val="1"/>
        <c:noMultiLvlLbl val="0"/>
      </c:catAx>
      <c:valAx>
        <c:axId val="1003769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36697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94E-2"/>
          <c:y val="8.7976539589442848E-2"/>
          <c:w val="0.90356317136844189"/>
          <c:h val="0.63929618768328522"/>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281</c:v>
                </c:pt>
                <c:pt idx="5">
                  <c:v>228</c:v>
                </c:pt>
                <c:pt idx="8">
                  <c:v>222</c:v>
                </c:pt>
                <c:pt idx="11">
                  <c:v>222</c:v>
                </c:pt>
                <c:pt idx="14">
                  <c:v>227</c:v>
                </c:pt>
              </c:numCache>
            </c:numRef>
          </c:val>
          <c:extLst>
            <c:ext xmlns:c16="http://schemas.microsoft.com/office/drawing/2014/chart" uri="{C3380CC4-5D6E-409C-BE32-E72D297353CC}">
              <c16:uniqueId val="{00000000-199D-4DAE-A9F8-5CDC06732BBD}"/>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199D-4DAE-A9F8-5CDC06732BBD}"/>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199D-4DAE-A9F8-5CDC06732BBD}"/>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55</c:v>
                </c:pt>
                <c:pt idx="3">
                  <c:v>20</c:v>
                </c:pt>
                <c:pt idx="6">
                  <c:v>4</c:v>
                </c:pt>
                <c:pt idx="9">
                  <c:v>4</c:v>
                </c:pt>
                <c:pt idx="12">
                  <c:v>3</c:v>
                </c:pt>
              </c:numCache>
            </c:numRef>
          </c:val>
          <c:extLst>
            <c:ext xmlns:c16="http://schemas.microsoft.com/office/drawing/2014/chart" uri="{C3380CC4-5D6E-409C-BE32-E72D297353CC}">
              <c16:uniqueId val="{00000003-199D-4DAE-A9F8-5CDC06732BBD}"/>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c:v>
                </c:pt>
                <c:pt idx="3">
                  <c:v>1</c:v>
                </c:pt>
                <c:pt idx="6">
                  <c:v>1</c:v>
                </c:pt>
                <c:pt idx="9">
                  <c:v>1</c:v>
                </c:pt>
                <c:pt idx="12">
                  <c:v>1</c:v>
                </c:pt>
              </c:numCache>
            </c:numRef>
          </c:val>
          <c:extLst>
            <c:ext xmlns:c16="http://schemas.microsoft.com/office/drawing/2014/chart" uri="{C3380CC4-5D6E-409C-BE32-E72D297353CC}">
              <c16:uniqueId val="{00000004-199D-4DAE-A9F8-5CDC06732BBD}"/>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199D-4DAE-A9F8-5CDC06732BBD}"/>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199D-4DAE-A9F8-5CDC06732BBD}"/>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272</c:v>
                </c:pt>
                <c:pt idx="3">
                  <c:v>286</c:v>
                </c:pt>
                <c:pt idx="6">
                  <c:v>262</c:v>
                </c:pt>
                <c:pt idx="9">
                  <c:v>236</c:v>
                </c:pt>
                <c:pt idx="12">
                  <c:v>197</c:v>
                </c:pt>
              </c:numCache>
            </c:numRef>
          </c:val>
          <c:extLst>
            <c:ext xmlns:c16="http://schemas.microsoft.com/office/drawing/2014/chart" uri="{C3380CC4-5D6E-409C-BE32-E72D297353CC}">
              <c16:uniqueId val="{00000007-199D-4DAE-A9F8-5CDC06732BBD}"/>
            </c:ext>
          </c:extLst>
        </c:ser>
        <c:dLbls>
          <c:showLegendKey val="0"/>
          <c:showVal val="0"/>
          <c:showCatName val="0"/>
          <c:showSerName val="0"/>
          <c:showPercent val="0"/>
          <c:showBubbleSize val="0"/>
        </c:dLbls>
        <c:gapWidth val="100"/>
        <c:overlap val="100"/>
        <c:axId val="97143424"/>
        <c:axId val="9716198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47</c:v>
                </c:pt>
                <c:pt idx="2">
                  <c:v>#N/A</c:v>
                </c:pt>
                <c:pt idx="3">
                  <c:v>#N/A</c:v>
                </c:pt>
                <c:pt idx="4">
                  <c:v>79</c:v>
                </c:pt>
                <c:pt idx="5">
                  <c:v>#N/A</c:v>
                </c:pt>
                <c:pt idx="6">
                  <c:v>#N/A</c:v>
                </c:pt>
                <c:pt idx="7">
                  <c:v>45</c:v>
                </c:pt>
                <c:pt idx="8">
                  <c:v>#N/A</c:v>
                </c:pt>
                <c:pt idx="9">
                  <c:v>#N/A</c:v>
                </c:pt>
                <c:pt idx="10">
                  <c:v>19</c:v>
                </c:pt>
                <c:pt idx="11">
                  <c:v>#N/A</c:v>
                </c:pt>
                <c:pt idx="12">
                  <c:v>#N/A</c:v>
                </c:pt>
                <c:pt idx="13">
                  <c:v>-26</c:v>
                </c:pt>
                <c:pt idx="14">
                  <c:v>#N/A</c:v>
                </c:pt>
              </c:numCache>
            </c:numRef>
          </c:val>
          <c:smooth val="0"/>
          <c:extLst>
            <c:ext xmlns:c16="http://schemas.microsoft.com/office/drawing/2014/chart" uri="{C3380CC4-5D6E-409C-BE32-E72D297353CC}">
              <c16:uniqueId val="{00000008-199D-4DAE-A9F8-5CDC06732BBD}"/>
            </c:ext>
          </c:extLst>
        </c:ser>
        <c:dLbls>
          <c:showLegendKey val="0"/>
          <c:showVal val="0"/>
          <c:showCatName val="0"/>
          <c:showSerName val="0"/>
          <c:showPercent val="0"/>
          <c:showBubbleSize val="0"/>
        </c:dLbls>
        <c:marker val="1"/>
        <c:smooth val="0"/>
        <c:axId val="97143424"/>
        <c:axId val="97161984"/>
      </c:lineChart>
      <c:catAx>
        <c:axId val="971434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7161984"/>
        <c:crosses val="autoZero"/>
        <c:auto val="1"/>
        <c:lblAlgn val="ctr"/>
        <c:lblOffset val="100"/>
        <c:tickLblSkip val="1"/>
        <c:tickMarkSkip val="1"/>
        <c:noMultiLvlLbl val="0"/>
      </c:catAx>
      <c:valAx>
        <c:axId val="971619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71434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9E-2"/>
          <c:w val="0.86496884859089662"/>
          <c:h val="0.589182127738554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1923</c:v>
                </c:pt>
                <c:pt idx="5">
                  <c:v>1924</c:v>
                </c:pt>
                <c:pt idx="8">
                  <c:v>2076</c:v>
                </c:pt>
                <c:pt idx="11">
                  <c:v>2057</c:v>
                </c:pt>
                <c:pt idx="14">
                  <c:v>1986</c:v>
                </c:pt>
              </c:numCache>
            </c:numRef>
          </c:val>
          <c:extLst>
            <c:ext xmlns:c16="http://schemas.microsoft.com/office/drawing/2014/chart" uri="{C3380CC4-5D6E-409C-BE32-E72D297353CC}">
              <c16:uniqueId val="{00000000-91AF-4764-9986-333DB7A25ECD}"/>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18</c:v>
                </c:pt>
                <c:pt idx="5">
                  <c:v>17</c:v>
                </c:pt>
                <c:pt idx="8">
                  <c:v>24</c:v>
                </c:pt>
                <c:pt idx="11">
                  <c:v>27</c:v>
                </c:pt>
                <c:pt idx="14">
                  <c:v>30</c:v>
                </c:pt>
              </c:numCache>
            </c:numRef>
          </c:val>
          <c:extLst>
            <c:ext xmlns:c16="http://schemas.microsoft.com/office/drawing/2014/chart" uri="{C3380CC4-5D6E-409C-BE32-E72D297353CC}">
              <c16:uniqueId val="{00000001-91AF-4764-9986-333DB7A25ECD}"/>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2985</c:v>
                </c:pt>
                <c:pt idx="5">
                  <c:v>2848</c:v>
                </c:pt>
                <c:pt idx="8">
                  <c:v>3038</c:v>
                </c:pt>
                <c:pt idx="11">
                  <c:v>3490</c:v>
                </c:pt>
                <c:pt idx="14">
                  <c:v>3518</c:v>
                </c:pt>
              </c:numCache>
            </c:numRef>
          </c:val>
          <c:extLst>
            <c:ext xmlns:c16="http://schemas.microsoft.com/office/drawing/2014/chart" uri="{C3380CC4-5D6E-409C-BE32-E72D297353CC}">
              <c16:uniqueId val="{00000002-91AF-4764-9986-333DB7A25ECD}"/>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91AF-4764-9986-333DB7A25ECD}"/>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91AF-4764-9986-333DB7A25ECD}"/>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91AF-4764-9986-333DB7A25ECD}"/>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421</c:v>
                </c:pt>
                <c:pt idx="3">
                  <c:v>407</c:v>
                </c:pt>
                <c:pt idx="6">
                  <c:v>414</c:v>
                </c:pt>
                <c:pt idx="9">
                  <c:v>424</c:v>
                </c:pt>
                <c:pt idx="12">
                  <c:v>417</c:v>
                </c:pt>
              </c:numCache>
            </c:numRef>
          </c:val>
          <c:extLst>
            <c:ext xmlns:c16="http://schemas.microsoft.com/office/drawing/2014/chart" uri="{C3380CC4-5D6E-409C-BE32-E72D297353CC}">
              <c16:uniqueId val="{00000006-91AF-4764-9986-333DB7A25ECD}"/>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37</c:v>
                </c:pt>
                <c:pt idx="3">
                  <c:v>19</c:v>
                </c:pt>
                <c:pt idx="6">
                  <c:v>16</c:v>
                </c:pt>
                <c:pt idx="9">
                  <c:v>15</c:v>
                </c:pt>
                <c:pt idx="12">
                  <c:v>29</c:v>
                </c:pt>
              </c:numCache>
            </c:numRef>
          </c:val>
          <c:extLst>
            <c:ext xmlns:c16="http://schemas.microsoft.com/office/drawing/2014/chart" uri="{C3380CC4-5D6E-409C-BE32-E72D297353CC}">
              <c16:uniqueId val="{00000007-91AF-4764-9986-333DB7A25ECD}"/>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0</c:v>
                </c:pt>
                <c:pt idx="3">
                  <c:v>8</c:v>
                </c:pt>
                <c:pt idx="6">
                  <c:v>7</c:v>
                </c:pt>
                <c:pt idx="9">
                  <c:v>6</c:v>
                </c:pt>
                <c:pt idx="12">
                  <c:v>5</c:v>
                </c:pt>
              </c:numCache>
            </c:numRef>
          </c:val>
          <c:extLst>
            <c:ext xmlns:c16="http://schemas.microsoft.com/office/drawing/2014/chart" uri="{C3380CC4-5D6E-409C-BE32-E72D297353CC}">
              <c16:uniqueId val="{00000008-91AF-4764-9986-333DB7A25ECD}"/>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91AF-4764-9986-333DB7A25ECD}"/>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1710</c:v>
                </c:pt>
                <c:pt idx="3">
                  <c:v>1625</c:v>
                </c:pt>
                <c:pt idx="6">
                  <c:v>1591</c:v>
                </c:pt>
                <c:pt idx="9">
                  <c:v>1598</c:v>
                </c:pt>
                <c:pt idx="12">
                  <c:v>1496</c:v>
                </c:pt>
              </c:numCache>
            </c:numRef>
          </c:val>
          <c:extLst>
            <c:ext xmlns:c16="http://schemas.microsoft.com/office/drawing/2014/chart" uri="{C3380CC4-5D6E-409C-BE32-E72D297353CC}">
              <c16:uniqueId val="{0000000A-91AF-4764-9986-333DB7A25ECD}"/>
            </c:ext>
          </c:extLst>
        </c:ser>
        <c:dLbls>
          <c:showLegendKey val="0"/>
          <c:showVal val="0"/>
          <c:showCatName val="0"/>
          <c:showSerName val="0"/>
          <c:showPercent val="0"/>
          <c:showBubbleSize val="0"/>
        </c:dLbls>
        <c:gapWidth val="100"/>
        <c:overlap val="100"/>
        <c:axId val="100609408"/>
        <c:axId val="10062387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91AF-4764-9986-333DB7A25ECD}"/>
            </c:ext>
          </c:extLst>
        </c:ser>
        <c:dLbls>
          <c:showLegendKey val="0"/>
          <c:showVal val="0"/>
          <c:showCatName val="0"/>
          <c:showSerName val="0"/>
          <c:showPercent val="0"/>
          <c:showBubbleSize val="0"/>
        </c:dLbls>
        <c:marker val="1"/>
        <c:smooth val="0"/>
        <c:axId val="100609408"/>
        <c:axId val="100623872"/>
      </c:lineChart>
      <c:catAx>
        <c:axId val="1006094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0623872"/>
        <c:crosses val="autoZero"/>
        <c:auto val="1"/>
        <c:lblAlgn val="ctr"/>
        <c:lblOffset val="100"/>
        <c:tickLblSkip val="1"/>
        <c:tickMarkSkip val="1"/>
        <c:noMultiLvlLbl val="0"/>
      </c:catAx>
      <c:valAx>
        <c:axId val="1006238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6094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福岡県赤村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3,373
3,368
32.03
2,677,626
2,583,173
38,370
1,391,447
1,496,088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a:extLst>
            <a:ext uri="{FF2B5EF4-FFF2-40B4-BE49-F238E27FC236}">
              <a16:creationId xmlns:a16="http://schemas.microsoft.com/office/drawing/2014/main" id="{00000000-0008-0000-0300-00001B000000}"/>
            </a:ext>
          </a:extLst>
        </xdr:cNvPr>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a:extLst>
            <a:ext uri="{FF2B5EF4-FFF2-40B4-BE49-F238E27FC236}">
              <a16:creationId xmlns:a16="http://schemas.microsoft.com/office/drawing/2014/main" id="{00000000-0008-0000-0300-00001C000000}"/>
            </a:ext>
          </a:extLst>
        </xdr:cNvPr>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a:extLst>
            <a:ext uri="{FF2B5EF4-FFF2-40B4-BE49-F238E27FC236}">
              <a16:creationId xmlns:a16="http://schemas.microsoft.com/office/drawing/2014/main" id="{00000000-0008-0000-0300-000023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a:extLst>
            <a:ext uri="{FF2B5EF4-FFF2-40B4-BE49-F238E27FC236}">
              <a16:creationId xmlns:a16="http://schemas.microsoft.com/office/drawing/2014/main" id="{00000000-0008-0000-0300-000026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41/78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a:extLst>
            <a:ext uri="{FF2B5EF4-FFF2-40B4-BE49-F238E27FC236}">
              <a16:creationId xmlns:a16="http://schemas.microsoft.com/office/drawing/2014/main" id="{00000000-0008-0000-0300-00002F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人口の減少や高齢化率の上昇に加え、村内に中心となる産業がないこと等により、財政基盤が弱く、類似団体平均を下回っている。徴収専門員の配置による徴収率向上対策を中心とした歳入確保に努める。職員数は現在、事務の効率化を進めたことにより条例定数よりも少ない。住民サービス維持・向上を図りながら</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今後も更なる事務効率の向上に努め、財政の健全化を目指す。</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a:extLst>
            <a:ext uri="{FF2B5EF4-FFF2-40B4-BE49-F238E27FC236}">
              <a16:creationId xmlns:a16="http://schemas.microsoft.com/office/drawing/2014/main" id="{00000000-0008-0000-0300-000030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44</xdr:row>
      <xdr:rowOff>44450</xdr:rowOff>
    </xdr:from>
    <xdr:to>
      <xdr:col>8</xdr:col>
      <xdr:colOff>355600</xdr:colOff>
      <xdr:row>44</xdr:row>
      <xdr:rowOff>44450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73677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38100</xdr:rowOff>
    </xdr:from>
    <xdr:to>
      <xdr:col>8</xdr:col>
      <xdr:colOff>355600</xdr:colOff>
      <xdr:row>37</xdr:row>
      <xdr:rowOff>38100</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67327</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7" name="財政力グラフ枠">
          <a:extLst>
            <a:ext uri="{FF2B5EF4-FFF2-40B4-BE49-F238E27FC236}">
              <a16:creationId xmlns:a16="http://schemas.microsoft.com/office/drawing/2014/main" id="{00000000-0008-0000-0300-000039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161290</xdr:rowOff>
    </xdr:from>
    <xdr:to>
      <xdr:col>7</xdr:col>
      <xdr:colOff>152400</xdr:colOff>
      <xdr:row>44</xdr:row>
      <xdr:rowOff>14288</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flipV="1">
          <a:off x="4953000" y="6333490"/>
          <a:ext cx="0" cy="12245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157815</xdr:rowOff>
    </xdr:from>
    <xdr:ext cx="762000" cy="259045"/>
    <xdr:sp macro="" textlink="">
      <xdr:nvSpPr>
        <xdr:cNvPr id="59" name="財政力最小値テキスト">
          <a:extLst>
            <a:ext uri="{FF2B5EF4-FFF2-40B4-BE49-F238E27FC236}">
              <a16:creationId xmlns:a16="http://schemas.microsoft.com/office/drawing/2014/main" id="{00000000-0008-0000-0300-00003B000000}"/>
            </a:ext>
          </a:extLst>
        </xdr:cNvPr>
        <xdr:cNvSpPr txBox="1"/>
      </xdr:nvSpPr>
      <xdr:spPr>
        <a:xfrm>
          <a:off x="5041900" y="753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44</xdr:row>
      <xdr:rowOff>14288</xdr:rowOff>
    </xdr:from>
    <xdr:to>
      <xdr:col>7</xdr:col>
      <xdr:colOff>241300</xdr:colOff>
      <xdr:row>44</xdr:row>
      <xdr:rowOff>14288</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4864100" y="755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76217</xdr:rowOff>
    </xdr:from>
    <xdr:ext cx="762000" cy="259045"/>
    <xdr:sp macro="" textlink="">
      <xdr:nvSpPr>
        <xdr:cNvPr id="61" name="財政力最大値テキスト">
          <a:extLst>
            <a:ext uri="{FF2B5EF4-FFF2-40B4-BE49-F238E27FC236}">
              <a16:creationId xmlns:a16="http://schemas.microsoft.com/office/drawing/2014/main" id="{00000000-0008-0000-0300-00003D000000}"/>
            </a:ext>
          </a:extLst>
        </xdr:cNvPr>
        <xdr:cNvSpPr txBox="1"/>
      </xdr:nvSpPr>
      <xdr:spPr>
        <a:xfrm>
          <a:off x="5041900" y="607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2.08</a:t>
          </a:r>
          <a:endParaRPr kumimoji="1" lang="ja-JP" altLang="en-US" sz="1000" b="1">
            <a:latin typeface="ＭＳ Ｐゴシック"/>
          </a:endParaRPr>
        </a:p>
      </xdr:txBody>
    </xdr:sp>
    <xdr:clientData/>
  </xdr:oneCellAnchor>
  <xdr:twoCellAnchor>
    <xdr:from>
      <xdr:col>7</xdr:col>
      <xdr:colOff>63500</xdr:colOff>
      <xdr:row>36</xdr:row>
      <xdr:rowOff>161290</xdr:rowOff>
    </xdr:from>
    <xdr:to>
      <xdr:col>7</xdr:col>
      <xdr:colOff>241300</xdr:colOff>
      <xdr:row>36</xdr:row>
      <xdr:rowOff>161290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4864100" y="633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131445</xdr:rowOff>
    </xdr:from>
    <xdr:to>
      <xdr:col>7</xdr:col>
      <xdr:colOff>152400</xdr:colOff>
      <xdr:row>43</xdr:row>
      <xdr:rowOff>131445</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a:off x="4114800" y="750379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24782</xdr:rowOff>
    </xdr:from>
    <xdr:ext cx="762000" cy="259045"/>
    <xdr:sp macro="" textlink="">
      <xdr:nvSpPr>
        <xdr:cNvPr id="64" name="財政力平均値テキスト">
          <a:extLst>
            <a:ext uri="{FF2B5EF4-FFF2-40B4-BE49-F238E27FC236}">
              <a16:creationId xmlns:a16="http://schemas.microsoft.com/office/drawing/2014/main" id="{00000000-0008-0000-0300-000040000000}"/>
            </a:ext>
          </a:extLst>
        </xdr:cNvPr>
        <xdr:cNvSpPr txBox="1"/>
      </xdr:nvSpPr>
      <xdr:spPr>
        <a:xfrm>
          <a:off x="5041900" y="72256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8255</xdr:rowOff>
    </xdr:from>
    <xdr:to>
      <xdr:col>7</xdr:col>
      <xdr:colOff>203200</xdr:colOff>
      <xdr:row>43</xdr:row>
      <xdr:rowOff>109855</xdr:rowOff>
    </xdr:to>
    <xdr:sp macro="" textlink="">
      <xdr:nvSpPr>
        <xdr:cNvPr id="65" name="フローチャート : 判断 64">
          <a:extLst>
            <a:ext uri="{FF2B5EF4-FFF2-40B4-BE49-F238E27FC236}">
              <a16:creationId xmlns:a16="http://schemas.microsoft.com/office/drawing/2014/main" id="{00000000-0008-0000-0300-000041000000}"/>
            </a:ext>
          </a:extLst>
        </xdr:cNvPr>
        <xdr:cNvSpPr/>
      </xdr:nvSpPr>
      <xdr:spPr>
        <a:xfrm>
          <a:off x="4902200" y="738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125413</xdr:rowOff>
    </xdr:from>
    <xdr:to>
      <xdr:col>6</xdr:col>
      <xdr:colOff>0</xdr:colOff>
      <xdr:row>43</xdr:row>
      <xdr:rowOff>131445</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3225800" y="7497763"/>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14288</xdr:rowOff>
    </xdr:from>
    <xdr:to>
      <xdr:col>6</xdr:col>
      <xdr:colOff>50800</xdr:colOff>
      <xdr:row>43</xdr:row>
      <xdr:rowOff>115888</xdr:rowOff>
    </xdr:to>
    <xdr:sp macro="" textlink="">
      <xdr:nvSpPr>
        <xdr:cNvPr id="67" name="フローチャート : 判断 66">
          <a:extLst>
            <a:ext uri="{FF2B5EF4-FFF2-40B4-BE49-F238E27FC236}">
              <a16:creationId xmlns:a16="http://schemas.microsoft.com/office/drawing/2014/main" id="{00000000-0008-0000-0300-000043000000}"/>
            </a:ext>
          </a:extLst>
        </xdr:cNvPr>
        <xdr:cNvSpPr/>
      </xdr:nvSpPr>
      <xdr:spPr>
        <a:xfrm>
          <a:off x="4064000" y="7386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126065</xdr:rowOff>
    </xdr:from>
    <xdr:ext cx="736600" cy="259045"/>
    <xdr:sp macro="" textlink="">
      <xdr:nvSpPr>
        <xdr:cNvPr id="68" name="テキスト ボックス 67">
          <a:extLst>
            <a:ext uri="{FF2B5EF4-FFF2-40B4-BE49-F238E27FC236}">
              <a16:creationId xmlns:a16="http://schemas.microsoft.com/office/drawing/2014/main" id="{00000000-0008-0000-0300-000044000000}"/>
            </a:ext>
          </a:extLst>
        </xdr:cNvPr>
        <xdr:cNvSpPr txBox="1"/>
      </xdr:nvSpPr>
      <xdr:spPr>
        <a:xfrm>
          <a:off x="3733800" y="71555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125413</xdr:rowOff>
    </xdr:from>
    <xdr:to>
      <xdr:col>4</xdr:col>
      <xdr:colOff>482600</xdr:colOff>
      <xdr:row>43</xdr:row>
      <xdr:rowOff>125413</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2336800" y="749776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8255</xdr:rowOff>
    </xdr:from>
    <xdr:to>
      <xdr:col>4</xdr:col>
      <xdr:colOff>533400</xdr:colOff>
      <xdr:row>43</xdr:row>
      <xdr:rowOff>109855</xdr:rowOff>
    </xdr:to>
    <xdr:sp macro="" textlink="">
      <xdr:nvSpPr>
        <xdr:cNvPr id="70" name="フローチャート : 判断 69">
          <a:extLst>
            <a:ext uri="{FF2B5EF4-FFF2-40B4-BE49-F238E27FC236}">
              <a16:creationId xmlns:a16="http://schemas.microsoft.com/office/drawing/2014/main" id="{00000000-0008-0000-0300-000046000000}"/>
            </a:ext>
          </a:extLst>
        </xdr:cNvPr>
        <xdr:cNvSpPr/>
      </xdr:nvSpPr>
      <xdr:spPr>
        <a:xfrm>
          <a:off x="3175000" y="738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120032</xdr:rowOff>
    </xdr:from>
    <xdr:ext cx="762000" cy="259045"/>
    <xdr:sp macro="" textlink="">
      <xdr:nvSpPr>
        <xdr:cNvPr id="71" name="テキスト ボックス 70">
          <a:extLst>
            <a:ext uri="{FF2B5EF4-FFF2-40B4-BE49-F238E27FC236}">
              <a16:creationId xmlns:a16="http://schemas.microsoft.com/office/drawing/2014/main" id="{00000000-0008-0000-0300-000047000000}"/>
            </a:ext>
          </a:extLst>
        </xdr:cNvPr>
        <xdr:cNvSpPr txBox="1"/>
      </xdr:nvSpPr>
      <xdr:spPr>
        <a:xfrm>
          <a:off x="2844800" y="7149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119380</xdr:rowOff>
    </xdr:from>
    <xdr:to>
      <xdr:col>3</xdr:col>
      <xdr:colOff>279400</xdr:colOff>
      <xdr:row>43</xdr:row>
      <xdr:rowOff>125413</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1447800" y="7491730"/>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14288</xdr:rowOff>
    </xdr:from>
    <xdr:to>
      <xdr:col>3</xdr:col>
      <xdr:colOff>330200</xdr:colOff>
      <xdr:row>43</xdr:row>
      <xdr:rowOff>115888</xdr:rowOff>
    </xdr:to>
    <xdr:sp macro="" textlink="">
      <xdr:nvSpPr>
        <xdr:cNvPr id="73" name="フローチャート : 判断 72">
          <a:extLst>
            <a:ext uri="{FF2B5EF4-FFF2-40B4-BE49-F238E27FC236}">
              <a16:creationId xmlns:a16="http://schemas.microsoft.com/office/drawing/2014/main" id="{00000000-0008-0000-0300-000049000000}"/>
            </a:ext>
          </a:extLst>
        </xdr:cNvPr>
        <xdr:cNvSpPr/>
      </xdr:nvSpPr>
      <xdr:spPr>
        <a:xfrm>
          <a:off x="2286000" y="7386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126065</xdr:rowOff>
    </xdr:from>
    <xdr:ext cx="7620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1955800" y="7155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2222</xdr:rowOff>
    </xdr:from>
    <xdr:to>
      <xdr:col>2</xdr:col>
      <xdr:colOff>127000</xdr:colOff>
      <xdr:row>43</xdr:row>
      <xdr:rowOff>103822</xdr:rowOff>
    </xdr:to>
    <xdr:sp macro="" textlink="">
      <xdr:nvSpPr>
        <xdr:cNvPr id="75" name="フローチャート : 判断 74">
          <a:extLst>
            <a:ext uri="{FF2B5EF4-FFF2-40B4-BE49-F238E27FC236}">
              <a16:creationId xmlns:a16="http://schemas.microsoft.com/office/drawing/2014/main" id="{00000000-0008-0000-0300-00004B000000}"/>
            </a:ext>
          </a:extLst>
        </xdr:cNvPr>
        <xdr:cNvSpPr/>
      </xdr:nvSpPr>
      <xdr:spPr>
        <a:xfrm>
          <a:off x="1397000" y="7374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113999</xdr:rowOff>
    </xdr:from>
    <xdr:ext cx="7620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1066800" y="7143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80645</xdr:rowOff>
    </xdr:from>
    <xdr:to>
      <xdr:col>7</xdr:col>
      <xdr:colOff>203200</xdr:colOff>
      <xdr:row>44</xdr:row>
      <xdr:rowOff>10795</xdr:rowOff>
    </xdr:to>
    <xdr:sp macro="" textlink="">
      <xdr:nvSpPr>
        <xdr:cNvPr id="82" name="円/楕円 81">
          <a:extLst>
            <a:ext uri="{FF2B5EF4-FFF2-40B4-BE49-F238E27FC236}">
              <a16:creationId xmlns:a16="http://schemas.microsoft.com/office/drawing/2014/main" id="{00000000-0008-0000-0300-000052000000}"/>
            </a:ext>
          </a:extLst>
        </xdr:cNvPr>
        <xdr:cNvSpPr/>
      </xdr:nvSpPr>
      <xdr:spPr>
        <a:xfrm>
          <a:off x="4902200" y="7452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147972</xdr:rowOff>
    </xdr:from>
    <xdr:ext cx="762000" cy="259045"/>
    <xdr:sp macro="" textlink="">
      <xdr:nvSpPr>
        <xdr:cNvPr id="83" name="財政力該当値テキスト">
          <a:extLst>
            <a:ext uri="{FF2B5EF4-FFF2-40B4-BE49-F238E27FC236}">
              <a16:creationId xmlns:a16="http://schemas.microsoft.com/office/drawing/2014/main" id="{00000000-0008-0000-0300-000053000000}"/>
            </a:ext>
          </a:extLst>
        </xdr:cNvPr>
        <xdr:cNvSpPr txBox="1"/>
      </xdr:nvSpPr>
      <xdr:spPr>
        <a:xfrm>
          <a:off x="5041900" y="7348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0.14</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80645</xdr:rowOff>
    </xdr:from>
    <xdr:to>
      <xdr:col>6</xdr:col>
      <xdr:colOff>50800</xdr:colOff>
      <xdr:row>44</xdr:row>
      <xdr:rowOff>10795</xdr:rowOff>
    </xdr:to>
    <xdr:sp macro="" textlink="">
      <xdr:nvSpPr>
        <xdr:cNvPr id="84" name="円/楕円 83">
          <a:extLst>
            <a:ext uri="{FF2B5EF4-FFF2-40B4-BE49-F238E27FC236}">
              <a16:creationId xmlns:a16="http://schemas.microsoft.com/office/drawing/2014/main" id="{00000000-0008-0000-0300-000054000000}"/>
            </a:ext>
          </a:extLst>
        </xdr:cNvPr>
        <xdr:cNvSpPr/>
      </xdr:nvSpPr>
      <xdr:spPr>
        <a:xfrm>
          <a:off x="4064000" y="7452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167022</xdr:rowOff>
    </xdr:from>
    <xdr:ext cx="7366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733800" y="75393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0.14</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74613</xdr:rowOff>
    </xdr:from>
    <xdr:to>
      <xdr:col>4</xdr:col>
      <xdr:colOff>533400</xdr:colOff>
      <xdr:row>44</xdr:row>
      <xdr:rowOff>4763</xdr:rowOff>
    </xdr:to>
    <xdr:sp macro="" textlink="">
      <xdr:nvSpPr>
        <xdr:cNvPr id="86" name="円/楕円 85">
          <a:extLst>
            <a:ext uri="{FF2B5EF4-FFF2-40B4-BE49-F238E27FC236}">
              <a16:creationId xmlns:a16="http://schemas.microsoft.com/office/drawing/2014/main" id="{00000000-0008-0000-0300-000056000000}"/>
            </a:ext>
          </a:extLst>
        </xdr:cNvPr>
        <xdr:cNvSpPr/>
      </xdr:nvSpPr>
      <xdr:spPr>
        <a:xfrm>
          <a:off x="3175000" y="744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160990</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2844800" y="7533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74613</xdr:rowOff>
    </xdr:from>
    <xdr:to>
      <xdr:col>3</xdr:col>
      <xdr:colOff>330200</xdr:colOff>
      <xdr:row>44</xdr:row>
      <xdr:rowOff>4763</xdr:rowOff>
    </xdr:to>
    <xdr:sp macro="" textlink="">
      <xdr:nvSpPr>
        <xdr:cNvPr id="88" name="円/楕円 87">
          <a:extLst>
            <a:ext uri="{FF2B5EF4-FFF2-40B4-BE49-F238E27FC236}">
              <a16:creationId xmlns:a16="http://schemas.microsoft.com/office/drawing/2014/main" id="{00000000-0008-0000-0300-000058000000}"/>
            </a:ext>
          </a:extLst>
        </xdr:cNvPr>
        <xdr:cNvSpPr/>
      </xdr:nvSpPr>
      <xdr:spPr>
        <a:xfrm>
          <a:off x="2286000" y="744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160990</xdr:rowOff>
    </xdr:from>
    <xdr:ext cx="7620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1955800" y="7533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68580</xdr:rowOff>
    </xdr:from>
    <xdr:to>
      <xdr:col>2</xdr:col>
      <xdr:colOff>127000</xdr:colOff>
      <xdr:row>43</xdr:row>
      <xdr:rowOff>170180</xdr:rowOff>
    </xdr:to>
    <xdr:sp macro="" textlink="">
      <xdr:nvSpPr>
        <xdr:cNvPr id="90" name="円/楕円 89">
          <a:extLst>
            <a:ext uri="{FF2B5EF4-FFF2-40B4-BE49-F238E27FC236}">
              <a16:creationId xmlns:a16="http://schemas.microsoft.com/office/drawing/2014/main" id="{00000000-0008-0000-0300-00005A000000}"/>
            </a:ext>
          </a:extLst>
        </xdr:cNvPr>
        <xdr:cNvSpPr/>
      </xdr:nvSpPr>
      <xdr:spPr>
        <a:xfrm>
          <a:off x="1397000" y="744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154957</xdr:rowOff>
    </xdr:from>
    <xdr:ext cx="7620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1066800" y="752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2" name="正方形/長方形 91">
          <a:extLst>
            <a:ext uri="{FF2B5EF4-FFF2-40B4-BE49-F238E27FC236}">
              <a16:creationId xmlns:a16="http://schemas.microsoft.com/office/drawing/2014/main" id="{00000000-0008-0000-0300-00005C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[81.0%]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5" name="正方形/長方形 94">
          <a:extLst>
            <a:ext uri="{FF2B5EF4-FFF2-40B4-BE49-F238E27FC236}">
              <a16:creationId xmlns:a16="http://schemas.microsoft.com/office/drawing/2014/main" id="{00000000-0008-0000-0300-00005F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6" name="正方形/長方形 95">
          <a:extLst>
            <a:ext uri="{FF2B5EF4-FFF2-40B4-BE49-F238E27FC236}">
              <a16:creationId xmlns:a16="http://schemas.microsoft.com/office/drawing/2014/main" id="{00000000-0008-0000-0300-000060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31/78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7" name="正方形/長方形 96">
          <a:extLst>
            <a:ext uri="{FF2B5EF4-FFF2-40B4-BE49-F238E27FC236}">
              <a16:creationId xmlns:a16="http://schemas.microsoft.com/office/drawing/2014/main" id="{00000000-0008-0000-0300-000061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4" name="テキスト ボックス 103">
          <a:extLst>
            <a:ext uri="{FF2B5EF4-FFF2-40B4-BE49-F238E27FC236}">
              <a16:creationId xmlns:a16="http://schemas.microsoft.com/office/drawing/2014/main" id="{00000000-0008-0000-0300-000068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地方債の繰上償還による公債費の削減を図っている。今後とも、公債費の削減及び事務事業の優先度を点検し経常経費の抑制に努める。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5" name="テキスト ボックス 104">
          <a:extLst>
            <a:ext uri="{FF2B5EF4-FFF2-40B4-BE49-F238E27FC236}">
              <a16:creationId xmlns:a16="http://schemas.microsoft.com/office/drawing/2014/main" id="{00000000-0008-0000-0300-000069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6" name="直線コネクタ 105">
          <a:extLst>
            <a:ext uri="{FF2B5EF4-FFF2-40B4-BE49-F238E27FC236}">
              <a16:creationId xmlns:a16="http://schemas.microsoft.com/office/drawing/2014/main" id="{00000000-0008-0000-0300-00006A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7" name="テキスト ボックス 106">
          <a:extLst>
            <a:ext uri="{FF2B5EF4-FFF2-40B4-BE49-F238E27FC236}">
              <a16:creationId xmlns:a16="http://schemas.microsoft.com/office/drawing/2014/main" id="{00000000-0008-0000-0300-00006B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08" name="直線コネクタ 107">
          <a:extLst>
            <a:ext uri="{FF2B5EF4-FFF2-40B4-BE49-F238E27FC236}">
              <a16:creationId xmlns:a16="http://schemas.microsoft.com/office/drawing/2014/main" id="{00000000-0008-0000-0300-00006C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0" name="直線コネクタ 109">
          <a:extLst>
            <a:ext uri="{FF2B5EF4-FFF2-40B4-BE49-F238E27FC236}">
              <a16:creationId xmlns:a16="http://schemas.microsoft.com/office/drawing/2014/main" id="{00000000-0008-0000-0300-00006E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0" name="財政構造の弾力性グラフ枠">
          <a:extLst>
            <a:ext uri="{FF2B5EF4-FFF2-40B4-BE49-F238E27FC236}">
              <a16:creationId xmlns:a16="http://schemas.microsoft.com/office/drawing/2014/main" id="{00000000-0008-0000-0300-000078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58631</xdr:rowOff>
    </xdr:from>
    <xdr:to>
      <xdr:col>7</xdr:col>
      <xdr:colOff>152400</xdr:colOff>
      <xdr:row>66</xdr:row>
      <xdr:rowOff>106</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flipV="1">
          <a:off x="4953000" y="10002731"/>
          <a:ext cx="0" cy="13130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143633</xdr:rowOff>
    </xdr:from>
    <xdr:ext cx="762000" cy="259045"/>
    <xdr:sp macro="" textlink="">
      <xdr:nvSpPr>
        <xdr:cNvPr id="122" name="財政構造の弾力性最小値テキスト">
          <a:extLst>
            <a:ext uri="{FF2B5EF4-FFF2-40B4-BE49-F238E27FC236}">
              <a16:creationId xmlns:a16="http://schemas.microsoft.com/office/drawing/2014/main" id="{00000000-0008-0000-0300-00007A000000}"/>
            </a:ext>
          </a:extLst>
        </xdr:cNvPr>
        <xdr:cNvSpPr txBox="1"/>
      </xdr:nvSpPr>
      <xdr:spPr>
        <a:xfrm>
          <a:off x="5041900" y="11287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105.9</a:t>
          </a:r>
          <a:endParaRPr kumimoji="1" lang="ja-JP" altLang="en-US" sz="1000" b="1">
            <a:latin typeface="ＭＳ Ｐゴシック"/>
          </a:endParaRPr>
        </a:p>
      </xdr:txBody>
    </xdr:sp>
    <xdr:clientData/>
  </xdr:oneCellAnchor>
  <xdr:twoCellAnchor>
    <xdr:from>
      <xdr:col>7</xdr:col>
      <xdr:colOff>63500</xdr:colOff>
      <xdr:row>66</xdr:row>
      <xdr:rowOff>106</xdr:rowOff>
    </xdr:from>
    <xdr:to>
      <xdr:col>7</xdr:col>
      <xdr:colOff>241300</xdr:colOff>
      <xdr:row>66</xdr:row>
      <xdr:rowOff>106</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4864100" y="113158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145008</xdr:rowOff>
    </xdr:from>
    <xdr:ext cx="762000" cy="259045"/>
    <xdr:sp macro="" textlink="">
      <xdr:nvSpPr>
        <xdr:cNvPr id="124" name="財政構造の弾力性最大値テキスト">
          <a:extLst>
            <a:ext uri="{FF2B5EF4-FFF2-40B4-BE49-F238E27FC236}">
              <a16:creationId xmlns:a16="http://schemas.microsoft.com/office/drawing/2014/main" id="{00000000-0008-0000-0300-00007C000000}"/>
            </a:ext>
          </a:extLst>
        </xdr:cNvPr>
        <xdr:cNvSpPr txBox="1"/>
      </xdr:nvSpPr>
      <xdr:spPr>
        <a:xfrm>
          <a:off x="5041900" y="9746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a:t>
          </a:r>
          <a:endParaRPr kumimoji="1" lang="ja-JP" altLang="en-US" sz="1000" b="1">
            <a:latin typeface="ＭＳ Ｐゴシック"/>
          </a:endParaRPr>
        </a:p>
      </xdr:txBody>
    </xdr:sp>
    <xdr:clientData/>
  </xdr:oneCellAnchor>
  <xdr:twoCellAnchor>
    <xdr:from>
      <xdr:col>7</xdr:col>
      <xdr:colOff>63500</xdr:colOff>
      <xdr:row>58</xdr:row>
      <xdr:rowOff>58631</xdr:rowOff>
    </xdr:from>
    <xdr:to>
      <xdr:col>7</xdr:col>
      <xdr:colOff>241300</xdr:colOff>
      <xdr:row>58</xdr:row>
      <xdr:rowOff>58631</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4864100" y="100027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13758</xdr:rowOff>
    </xdr:from>
    <xdr:to>
      <xdr:col>7</xdr:col>
      <xdr:colOff>152400</xdr:colOff>
      <xdr:row>63</xdr:row>
      <xdr:rowOff>86148</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flipV="1">
          <a:off x="4114800" y="10815108"/>
          <a:ext cx="8382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136859</xdr:rowOff>
    </xdr:from>
    <xdr:ext cx="762000" cy="259045"/>
    <xdr:sp macro="" textlink="">
      <xdr:nvSpPr>
        <xdr:cNvPr id="127" name="財政構造の弾力性平均値テキスト">
          <a:extLst>
            <a:ext uri="{FF2B5EF4-FFF2-40B4-BE49-F238E27FC236}">
              <a16:creationId xmlns:a16="http://schemas.microsoft.com/office/drawing/2014/main" id="{00000000-0008-0000-0300-00007F000000}"/>
            </a:ext>
          </a:extLst>
        </xdr:cNvPr>
        <xdr:cNvSpPr txBox="1"/>
      </xdr:nvSpPr>
      <xdr:spPr>
        <a:xfrm>
          <a:off x="5041900" y="105953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80.3</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120332</xdr:rowOff>
    </xdr:from>
    <xdr:to>
      <xdr:col>7</xdr:col>
      <xdr:colOff>203200</xdr:colOff>
      <xdr:row>63</xdr:row>
      <xdr:rowOff>50482</xdr:rowOff>
    </xdr:to>
    <xdr:sp macro="" textlink="">
      <xdr:nvSpPr>
        <xdr:cNvPr id="128" name="フローチャート : 判断 127">
          <a:extLst>
            <a:ext uri="{FF2B5EF4-FFF2-40B4-BE49-F238E27FC236}">
              <a16:creationId xmlns:a16="http://schemas.microsoft.com/office/drawing/2014/main" id="{00000000-0008-0000-0300-000080000000}"/>
            </a:ext>
          </a:extLst>
        </xdr:cNvPr>
        <xdr:cNvSpPr/>
      </xdr:nvSpPr>
      <xdr:spPr>
        <a:xfrm>
          <a:off x="4902200" y="1075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49954</xdr:rowOff>
    </xdr:from>
    <xdr:to>
      <xdr:col>6</xdr:col>
      <xdr:colOff>0</xdr:colOff>
      <xdr:row>63</xdr:row>
      <xdr:rowOff>86148</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3225800" y="10851304"/>
          <a:ext cx="8890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128376</xdr:rowOff>
    </xdr:from>
    <xdr:to>
      <xdr:col>6</xdr:col>
      <xdr:colOff>50800</xdr:colOff>
      <xdr:row>63</xdr:row>
      <xdr:rowOff>58526</xdr:rowOff>
    </xdr:to>
    <xdr:sp macro="" textlink="">
      <xdr:nvSpPr>
        <xdr:cNvPr id="130" name="フローチャート : 判断 129">
          <a:extLst>
            <a:ext uri="{FF2B5EF4-FFF2-40B4-BE49-F238E27FC236}">
              <a16:creationId xmlns:a16="http://schemas.microsoft.com/office/drawing/2014/main" id="{00000000-0008-0000-0300-000082000000}"/>
            </a:ext>
          </a:extLst>
        </xdr:cNvPr>
        <xdr:cNvSpPr/>
      </xdr:nvSpPr>
      <xdr:spPr>
        <a:xfrm>
          <a:off x="4064000" y="1075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68703</xdr:rowOff>
    </xdr:from>
    <xdr:ext cx="736600" cy="259045"/>
    <xdr:sp macro="" textlink="">
      <xdr:nvSpPr>
        <xdr:cNvPr id="131" name="テキスト ボックス 130">
          <a:extLst>
            <a:ext uri="{FF2B5EF4-FFF2-40B4-BE49-F238E27FC236}">
              <a16:creationId xmlns:a16="http://schemas.microsoft.com/office/drawing/2014/main" id="{00000000-0008-0000-0300-000083000000}"/>
            </a:ext>
          </a:extLst>
        </xdr:cNvPr>
        <xdr:cNvSpPr txBox="1"/>
      </xdr:nvSpPr>
      <xdr:spPr>
        <a:xfrm>
          <a:off x="3733800" y="105271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80.7</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19791</xdr:rowOff>
    </xdr:from>
    <xdr:to>
      <xdr:col>4</xdr:col>
      <xdr:colOff>482600</xdr:colOff>
      <xdr:row>63</xdr:row>
      <xdr:rowOff>49954</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2336800" y="10821141"/>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5186</xdr:rowOff>
    </xdr:from>
    <xdr:to>
      <xdr:col>4</xdr:col>
      <xdr:colOff>533400</xdr:colOff>
      <xdr:row>63</xdr:row>
      <xdr:rowOff>106786</xdr:rowOff>
    </xdr:to>
    <xdr:sp macro="" textlink="">
      <xdr:nvSpPr>
        <xdr:cNvPr id="133" name="フローチャート : 判断 132">
          <a:extLst>
            <a:ext uri="{FF2B5EF4-FFF2-40B4-BE49-F238E27FC236}">
              <a16:creationId xmlns:a16="http://schemas.microsoft.com/office/drawing/2014/main" id="{00000000-0008-0000-0300-000085000000}"/>
            </a:ext>
          </a:extLst>
        </xdr:cNvPr>
        <xdr:cNvSpPr/>
      </xdr:nvSpPr>
      <xdr:spPr>
        <a:xfrm>
          <a:off x="3175000" y="10806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91563</xdr:rowOff>
    </xdr:from>
    <xdr:ext cx="762000" cy="259045"/>
    <xdr:sp macro="" textlink="">
      <xdr:nvSpPr>
        <xdr:cNvPr id="134" name="テキスト ボックス 133">
          <a:extLst>
            <a:ext uri="{FF2B5EF4-FFF2-40B4-BE49-F238E27FC236}">
              <a16:creationId xmlns:a16="http://schemas.microsoft.com/office/drawing/2014/main" id="{00000000-0008-0000-0300-000086000000}"/>
            </a:ext>
          </a:extLst>
        </xdr:cNvPr>
        <xdr:cNvSpPr txBox="1"/>
      </xdr:nvSpPr>
      <xdr:spPr>
        <a:xfrm>
          <a:off x="2844800" y="10892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19791</xdr:rowOff>
    </xdr:from>
    <xdr:to>
      <xdr:col>3</xdr:col>
      <xdr:colOff>279400</xdr:colOff>
      <xdr:row>63</xdr:row>
      <xdr:rowOff>104246</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flipV="1">
          <a:off x="1447800" y="10821141"/>
          <a:ext cx="889000" cy="84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136419</xdr:rowOff>
    </xdr:from>
    <xdr:to>
      <xdr:col>3</xdr:col>
      <xdr:colOff>330200</xdr:colOff>
      <xdr:row>63</xdr:row>
      <xdr:rowOff>66569</xdr:rowOff>
    </xdr:to>
    <xdr:sp macro="" textlink="">
      <xdr:nvSpPr>
        <xdr:cNvPr id="136" name="フローチャート : 判断 135">
          <a:extLst>
            <a:ext uri="{FF2B5EF4-FFF2-40B4-BE49-F238E27FC236}">
              <a16:creationId xmlns:a16="http://schemas.microsoft.com/office/drawing/2014/main" id="{00000000-0008-0000-0300-000088000000}"/>
            </a:ext>
          </a:extLst>
        </xdr:cNvPr>
        <xdr:cNvSpPr/>
      </xdr:nvSpPr>
      <xdr:spPr>
        <a:xfrm>
          <a:off x="2286000" y="10766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76746</xdr:rowOff>
    </xdr:from>
    <xdr:ext cx="7620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1955800" y="10535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21272</xdr:rowOff>
    </xdr:from>
    <xdr:to>
      <xdr:col>2</xdr:col>
      <xdr:colOff>127000</xdr:colOff>
      <xdr:row>63</xdr:row>
      <xdr:rowOff>122872</xdr:rowOff>
    </xdr:to>
    <xdr:sp macro="" textlink="">
      <xdr:nvSpPr>
        <xdr:cNvPr id="138" name="フローチャート : 判断 137">
          <a:extLst>
            <a:ext uri="{FF2B5EF4-FFF2-40B4-BE49-F238E27FC236}">
              <a16:creationId xmlns:a16="http://schemas.microsoft.com/office/drawing/2014/main" id="{00000000-0008-0000-0300-00008A000000}"/>
            </a:ext>
          </a:extLst>
        </xdr:cNvPr>
        <xdr:cNvSpPr/>
      </xdr:nvSpPr>
      <xdr:spPr>
        <a:xfrm>
          <a:off x="1397000" y="10822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133049</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1066800" y="10591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134408</xdr:rowOff>
    </xdr:from>
    <xdr:to>
      <xdr:col>7</xdr:col>
      <xdr:colOff>203200</xdr:colOff>
      <xdr:row>63</xdr:row>
      <xdr:rowOff>64558</xdr:rowOff>
    </xdr:to>
    <xdr:sp macro="" textlink="">
      <xdr:nvSpPr>
        <xdr:cNvPr id="145" name="円/楕円 144">
          <a:extLst>
            <a:ext uri="{FF2B5EF4-FFF2-40B4-BE49-F238E27FC236}">
              <a16:creationId xmlns:a16="http://schemas.microsoft.com/office/drawing/2014/main" id="{00000000-0008-0000-0300-000091000000}"/>
            </a:ext>
          </a:extLst>
        </xdr:cNvPr>
        <xdr:cNvSpPr/>
      </xdr:nvSpPr>
      <xdr:spPr>
        <a:xfrm>
          <a:off x="4902200" y="10764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106485</xdr:rowOff>
    </xdr:from>
    <xdr:ext cx="762000" cy="259045"/>
    <xdr:sp macro="" textlink="">
      <xdr:nvSpPr>
        <xdr:cNvPr id="146" name="財政構造の弾力性該当値テキスト">
          <a:extLst>
            <a:ext uri="{FF2B5EF4-FFF2-40B4-BE49-F238E27FC236}">
              <a16:creationId xmlns:a16="http://schemas.microsoft.com/office/drawing/2014/main" id="{00000000-0008-0000-0300-000092000000}"/>
            </a:ext>
          </a:extLst>
        </xdr:cNvPr>
        <xdr:cNvSpPr txBox="1"/>
      </xdr:nvSpPr>
      <xdr:spPr>
        <a:xfrm>
          <a:off x="5041900" y="10736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81.0</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35348</xdr:rowOff>
    </xdr:from>
    <xdr:to>
      <xdr:col>6</xdr:col>
      <xdr:colOff>50800</xdr:colOff>
      <xdr:row>63</xdr:row>
      <xdr:rowOff>136948</xdr:rowOff>
    </xdr:to>
    <xdr:sp macro="" textlink="">
      <xdr:nvSpPr>
        <xdr:cNvPr id="147" name="円/楕円 146">
          <a:extLst>
            <a:ext uri="{FF2B5EF4-FFF2-40B4-BE49-F238E27FC236}">
              <a16:creationId xmlns:a16="http://schemas.microsoft.com/office/drawing/2014/main" id="{00000000-0008-0000-0300-000093000000}"/>
            </a:ext>
          </a:extLst>
        </xdr:cNvPr>
        <xdr:cNvSpPr/>
      </xdr:nvSpPr>
      <xdr:spPr>
        <a:xfrm>
          <a:off x="4064000" y="10836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121725</xdr:rowOff>
    </xdr:from>
    <xdr:ext cx="7366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3733800" y="109230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84.6</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170604</xdr:rowOff>
    </xdr:from>
    <xdr:to>
      <xdr:col>4</xdr:col>
      <xdr:colOff>533400</xdr:colOff>
      <xdr:row>63</xdr:row>
      <xdr:rowOff>100754</xdr:rowOff>
    </xdr:to>
    <xdr:sp macro="" textlink="">
      <xdr:nvSpPr>
        <xdr:cNvPr id="149" name="円/楕円 148">
          <a:extLst>
            <a:ext uri="{FF2B5EF4-FFF2-40B4-BE49-F238E27FC236}">
              <a16:creationId xmlns:a16="http://schemas.microsoft.com/office/drawing/2014/main" id="{00000000-0008-0000-0300-000095000000}"/>
            </a:ext>
          </a:extLst>
        </xdr:cNvPr>
        <xdr:cNvSpPr/>
      </xdr:nvSpPr>
      <xdr:spPr>
        <a:xfrm>
          <a:off x="3175000" y="1080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110931</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2844800" y="10569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82.8</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140441</xdr:rowOff>
    </xdr:from>
    <xdr:to>
      <xdr:col>3</xdr:col>
      <xdr:colOff>330200</xdr:colOff>
      <xdr:row>63</xdr:row>
      <xdr:rowOff>70591</xdr:rowOff>
    </xdr:to>
    <xdr:sp macro="" textlink="">
      <xdr:nvSpPr>
        <xdr:cNvPr id="151" name="円/楕円 150">
          <a:extLst>
            <a:ext uri="{FF2B5EF4-FFF2-40B4-BE49-F238E27FC236}">
              <a16:creationId xmlns:a16="http://schemas.microsoft.com/office/drawing/2014/main" id="{00000000-0008-0000-0300-000097000000}"/>
            </a:ext>
          </a:extLst>
        </xdr:cNvPr>
        <xdr:cNvSpPr/>
      </xdr:nvSpPr>
      <xdr:spPr>
        <a:xfrm>
          <a:off x="2286000" y="10770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55368</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1955800" y="108567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81.3</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53446</xdr:rowOff>
    </xdr:from>
    <xdr:to>
      <xdr:col>2</xdr:col>
      <xdr:colOff>127000</xdr:colOff>
      <xdr:row>63</xdr:row>
      <xdr:rowOff>155046</xdr:rowOff>
    </xdr:to>
    <xdr:sp macro="" textlink="">
      <xdr:nvSpPr>
        <xdr:cNvPr id="153" name="円/楕円 152">
          <a:extLst>
            <a:ext uri="{FF2B5EF4-FFF2-40B4-BE49-F238E27FC236}">
              <a16:creationId xmlns:a16="http://schemas.microsoft.com/office/drawing/2014/main" id="{00000000-0008-0000-0300-000099000000}"/>
            </a:ext>
          </a:extLst>
        </xdr:cNvPr>
        <xdr:cNvSpPr/>
      </xdr:nvSpPr>
      <xdr:spPr>
        <a:xfrm>
          <a:off x="1397000" y="10854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139823</xdr:rowOff>
    </xdr:from>
    <xdr:ext cx="7620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1066800" y="10941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5" name="正方形/長方形 154">
          <a:extLst>
            <a:ext uri="{FF2B5EF4-FFF2-40B4-BE49-F238E27FC236}">
              <a16:creationId xmlns:a16="http://schemas.microsoft.com/office/drawing/2014/main" id="{00000000-0008-0000-0300-00009B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[194,605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8" name="正方形/長方形 157">
          <a:extLst>
            <a:ext uri="{FF2B5EF4-FFF2-40B4-BE49-F238E27FC236}">
              <a16:creationId xmlns:a16="http://schemas.microsoft.com/office/drawing/2014/main" id="{00000000-0008-0000-0300-00009E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9" name="正方形/長方形 158">
          <a:extLst>
            <a:ext uri="{FF2B5EF4-FFF2-40B4-BE49-F238E27FC236}">
              <a16:creationId xmlns:a16="http://schemas.microsoft.com/office/drawing/2014/main" id="{00000000-0008-0000-0300-00009F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105,047</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7" name="テキスト ボックス 166">
          <a:extLst>
            <a:ext uri="{FF2B5EF4-FFF2-40B4-BE49-F238E27FC236}">
              <a16:creationId xmlns:a16="http://schemas.microsoft.com/office/drawing/2014/main" id="{00000000-0008-0000-0300-0000A7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と比較し低くなっているのは、主に人件費を要因としており、ゴミ処理業務や消防業務を一部事務組合で行っていること、公立保育所・病院がないことが挙げられる。一部事務組合への人件費・物件費相当分負担金を合計した場合、人口１人当たりの金額は増加することになる。今後はこれらも含めた経費について、抑制していく必要があ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68" name="テキスト ボックス 167">
          <a:extLst>
            <a:ext uri="{FF2B5EF4-FFF2-40B4-BE49-F238E27FC236}">
              <a16:creationId xmlns:a16="http://schemas.microsoft.com/office/drawing/2014/main" id="{00000000-0008-0000-0300-0000A8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9" name="直線コネクタ 168">
          <a:extLst>
            <a:ext uri="{FF2B5EF4-FFF2-40B4-BE49-F238E27FC236}">
              <a16:creationId xmlns:a16="http://schemas.microsoft.com/office/drawing/2014/main" id="{00000000-0008-0000-0300-0000A9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1" name="直線コネクタ 170">
          <a:extLst>
            <a:ext uri="{FF2B5EF4-FFF2-40B4-BE49-F238E27FC236}">
              <a16:creationId xmlns:a16="http://schemas.microsoft.com/office/drawing/2014/main" id="{00000000-0008-0000-0300-0000AB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0" name="人件費・物件費等の状況グラフ枠">
          <a:extLst>
            <a:ext uri="{FF2B5EF4-FFF2-40B4-BE49-F238E27FC236}">
              <a16:creationId xmlns:a16="http://schemas.microsoft.com/office/drawing/2014/main" id="{00000000-0008-0000-0300-0000B4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77499</xdr:rowOff>
    </xdr:from>
    <xdr:to>
      <xdr:col>7</xdr:col>
      <xdr:colOff>152400</xdr:colOff>
      <xdr:row>88</xdr:row>
      <xdr:rowOff>31908</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flipV="1">
          <a:off x="4953000" y="13964949"/>
          <a:ext cx="0" cy="115455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3985</xdr:rowOff>
    </xdr:from>
    <xdr:ext cx="762000" cy="259045"/>
    <xdr:sp macro="" textlink="">
      <xdr:nvSpPr>
        <xdr:cNvPr id="182" name="人件費・物件費等の状況最小値テキスト">
          <a:extLst>
            <a:ext uri="{FF2B5EF4-FFF2-40B4-BE49-F238E27FC236}">
              <a16:creationId xmlns:a16="http://schemas.microsoft.com/office/drawing/2014/main" id="{00000000-0008-0000-0300-0000B6000000}"/>
            </a:ext>
          </a:extLst>
        </xdr:cNvPr>
        <xdr:cNvSpPr txBox="1"/>
      </xdr:nvSpPr>
      <xdr:spPr>
        <a:xfrm>
          <a:off x="5041900" y="15091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2,566,118</a:t>
          </a:r>
          <a:endParaRPr kumimoji="1" lang="ja-JP" altLang="en-US" sz="1000" b="1">
            <a:latin typeface="ＭＳ Ｐゴシック"/>
          </a:endParaRPr>
        </a:p>
      </xdr:txBody>
    </xdr:sp>
    <xdr:clientData/>
  </xdr:oneCellAnchor>
  <xdr:twoCellAnchor>
    <xdr:from>
      <xdr:col>7</xdr:col>
      <xdr:colOff>63500</xdr:colOff>
      <xdr:row>88</xdr:row>
      <xdr:rowOff>31908</xdr:rowOff>
    </xdr:from>
    <xdr:to>
      <xdr:col>7</xdr:col>
      <xdr:colOff>241300</xdr:colOff>
      <xdr:row>88</xdr:row>
      <xdr:rowOff>31908</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4864100" y="15119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163876</xdr:rowOff>
    </xdr:from>
    <xdr:ext cx="762000" cy="259045"/>
    <xdr:sp macro="" textlink="">
      <xdr:nvSpPr>
        <xdr:cNvPr id="184" name="人件費・物件費等の状況最大値テキスト">
          <a:extLst>
            <a:ext uri="{FF2B5EF4-FFF2-40B4-BE49-F238E27FC236}">
              <a16:creationId xmlns:a16="http://schemas.microsoft.com/office/drawing/2014/main" id="{00000000-0008-0000-0300-0000B8000000}"/>
            </a:ext>
          </a:extLst>
        </xdr:cNvPr>
        <xdr:cNvSpPr txBox="1"/>
      </xdr:nvSpPr>
      <xdr:spPr>
        <a:xfrm>
          <a:off x="5041900" y="13708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173,743</a:t>
          </a:r>
          <a:endParaRPr kumimoji="1" lang="ja-JP" altLang="en-US" sz="1000" b="1">
            <a:latin typeface="ＭＳ Ｐゴシック"/>
          </a:endParaRPr>
        </a:p>
      </xdr:txBody>
    </xdr:sp>
    <xdr:clientData/>
  </xdr:oneCellAnchor>
  <xdr:twoCellAnchor>
    <xdr:from>
      <xdr:col>7</xdr:col>
      <xdr:colOff>63500</xdr:colOff>
      <xdr:row>81</xdr:row>
      <xdr:rowOff>77499</xdr:rowOff>
    </xdr:from>
    <xdr:to>
      <xdr:col>7</xdr:col>
      <xdr:colOff>241300</xdr:colOff>
      <xdr:row>81</xdr:row>
      <xdr:rowOff>77499</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4864100" y="13964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87567</xdr:rowOff>
    </xdr:from>
    <xdr:to>
      <xdr:col>7</xdr:col>
      <xdr:colOff>152400</xdr:colOff>
      <xdr:row>81</xdr:row>
      <xdr:rowOff>93123</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flipV="1">
          <a:off x="4114800" y="13975017"/>
          <a:ext cx="838200" cy="5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97724</xdr:rowOff>
    </xdr:from>
    <xdr:ext cx="762000" cy="259045"/>
    <xdr:sp macro="" textlink="">
      <xdr:nvSpPr>
        <xdr:cNvPr id="187" name="人件費・物件費等の状況平均値テキスト">
          <a:extLst>
            <a:ext uri="{FF2B5EF4-FFF2-40B4-BE49-F238E27FC236}">
              <a16:creationId xmlns:a16="http://schemas.microsoft.com/office/drawing/2014/main" id="{00000000-0008-0000-0300-0000BB000000}"/>
            </a:ext>
          </a:extLst>
        </xdr:cNvPr>
        <xdr:cNvSpPr txBox="1"/>
      </xdr:nvSpPr>
      <xdr:spPr>
        <a:xfrm>
          <a:off x="5041900" y="139851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378,773</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125647</xdr:rowOff>
    </xdr:from>
    <xdr:to>
      <xdr:col>7</xdr:col>
      <xdr:colOff>203200</xdr:colOff>
      <xdr:row>82</xdr:row>
      <xdr:rowOff>55797</xdr:rowOff>
    </xdr:to>
    <xdr:sp macro="" textlink="">
      <xdr:nvSpPr>
        <xdr:cNvPr id="188" name="フローチャート : 判断 187">
          <a:extLst>
            <a:ext uri="{FF2B5EF4-FFF2-40B4-BE49-F238E27FC236}">
              <a16:creationId xmlns:a16="http://schemas.microsoft.com/office/drawing/2014/main" id="{00000000-0008-0000-0300-0000BC000000}"/>
            </a:ext>
          </a:extLst>
        </xdr:cNvPr>
        <xdr:cNvSpPr/>
      </xdr:nvSpPr>
      <xdr:spPr>
        <a:xfrm>
          <a:off x="4902200" y="14013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90500</xdr:rowOff>
    </xdr:from>
    <xdr:to>
      <xdr:col>6</xdr:col>
      <xdr:colOff>0</xdr:colOff>
      <xdr:row>81</xdr:row>
      <xdr:rowOff>93123</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3225800" y="13977950"/>
          <a:ext cx="889000" cy="2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118628</xdr:rowOff>
    </xdr:from>
    <xdr:to>
      <xdr:col>6</xdr:col>
      <xdr:colOff>50800</xdr:colOff>
      <xdr:row>82</xdr:row>
      <xdr:rowOff>48778</xdr:rowOff>
    </xdr:to>
    <xdr:sp macro="" textlink="">
      <xdr:nvSpPr>
        <xdr:cNvPr id="190" name="フローチャート : 判断 189">
          <a:extLst>
            <a:ext uri="{FF2B5EF4-FFF2-40B4-BE49-F238E27FC236}">
              <a16:creationId xmlns:a16="http://schemas.microsoft.com/office/drawing/2014/main" id="{00000000-0008-0000-0300-0000BE000000}"/>
            </a:ext>
          </a:extLst>
        </xdr:cNvPr>
        <xdr:cNvSpPr/>
      </xdr:nvSpPr>
      <xdr:spPr>
        <a:xfrm>
          <a:off x="4064000" y="14006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33555</xdr:rowOff>
    </xdr:from>
    <xdr:ext cx="736600" cy="259045"/>
    <xdr:sp macro="" textlink="">
      <xdr:nvSpPr>
        <xdr:cNvPr id="191" name="テキスト ボックス 190">
          <a:extLst>
            <a:ext uri="{FF2B5EF4-FFF2-40B4-BE49-F238E27FC236}">
              <a16:creationId xmlns:a16="http://schemas.microsoft.com/office/drawing/2014/main" id="{00000000-0008-0000-0300-0000BF000000}"/>
            </a:ext>
          </a:extLst>
        </xdr:cNvPr>
        <xdr:cNvSpPr txBox="1"/>
      </xdr:nvSpPr>
      <xdr:spPr>
        <a:xfrm>
          <a:off x="3733800" y="140924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364,231</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84460</xdr:rowOff>
    </xdr:from>
    <xdr:to>
      <xdr:col>4</xdr:col>
      <xdr:colOff>482600</xdr:colOff>
      <xdr:row>81</xdr:row>
      <xdr:rowOff>90500</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2336800" y="13971910"/>
          <a:ext cx="889000" cy="6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118849</xdr:rowOff>
    </xdr:from>
    <xdr:to>
      <xdr:col>4</xdr:col>
      <xdr:colOff>533400</xdr:colOff>
      <xdr:row>82</xdr:row>
      <xdr:rowOff>48999</xdr:rowOff>
    </xdr:to>
    <xdr:sp macro="" textlink="">
      <xdr:nvSpPr>
        <xdr:cNvPr id="193" name="フローチャート : 判断 192">
          <a:extLst>
            <a:ext uri="{FF2B5EF4-FFF2-40B4-BE49-F238E27FC236}">
              <a16:creationId xmlns:a16="http://schemas.microsoft.com/office/drawing/2014/main" id="{00000000-0008-0000-0300-0000C1000000}"/>
            </a:ext>
          </a:extLst>
        </xdr:cNvPr>
        <xdr:cNvSpPr/>
      </xdr:nvSpPr>
      <xdr:spPr>
        <a:xfrm>
          <a:off x="3175000" y="14006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33776</xdr:rowOff>
    </xdr:from>
    <xdr:ext cx="762000" cy="259045"/>
    <xdr:sp macro="" textlink="">
      <xdr:nvSpPr>
        <xdr:cNvPr id="194" name="テキスト ボックス 193">
          <a:extLst>
            <a:ext uri="{FF2B5EF4-FFF2-40B4-BE49-F238E27FC236}">
              <a16:creationId xmlns:a16="http://schemas.microsoft.com/office/drawing/2014/main" id="{00000000-0008-0000-0300-0000C2000000}"/>
            </a:ext>
          </a:extLst>
        </xdr:cNvPr>
        <xdr:cNvSpPr txBox="1"/>
      </xdr:nvSpPr>
      <xdr:spPr>
        <a:xfrm>
          <a:off x="2844800" y="14092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364,687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84460</xdr:rowOff>
    </xdr:from>
    <xdr:to>
      <xdr:col>3</xdr:col>
      <xdr:colOff>279400</xdr:colOff>
      <xdr:row>81</xdr:row>
      <xdr:rowOff>84953</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flipV="1">
          <a:off x="1447800" y="13971910"/>
          <a:ext cx="889000" cy="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129998</xdr:rowOff>
    </xdr:from>
    <xdr:to>
      <xdr:col>3</xdr:col>
      <xdr:colOff>330200</xdr:colOff>
      <xdr:row>82</xdr:row>
      <xdr:rowOff>60148</xdr:rowOff>
    </xdr:to>
    <xdr:sp macro="" textlink="">
      <xdr:nvSpPr>
        <xdr:cNvPr id="196" name="フローチャート : 判断 195">
          <a:extLst>
            <a:ext uri="{FF2B5EF4-FFF2-40B4-BE49-F238E27FC236}">
              <a16:creationId xmlns:a16="http://schemas.microsoft.com/office/drawing/2014/main" id="{00000000-0008-0000-0300-0000C4000000}"/>
            </a:ext>
          </a:extLst>
        </xdr:cNvPr>
        <xdr:cNvSpPr/>
      </xdr:nvSpPr>
      <xdr:spPr>
        <a:xfrm>
          <a:off x="2286000" y="14017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44925</xdr:rowOff>
    </xdr:from>
    <xdr:ext cx="762000" cy="259045"/>
    <xdr:sp macro="" textlink="">
      <xdr:nvSpPr>
        <xdr:cNvPr id="197" name="テキスト ボックス 196">
          <a:extLst>
            <a:ext uri="{FF2B5EF4-FFF2-40B4-BE49-F238E27FC236}">
              <a16:creationId xmlns:a16="http://schemas.microsoft.com/office/drawing/2014/main" id="{00000000-0008-0000-0300-0000C5000000}"/>
            </a:ext>
          </a:extLst>
        </xdr:cNvPr>
        <xdr:cNvSpPr txBox="1"/>
      </xdr:nvSpPr>
      <xdr:spPr>
        <a:xfrm>
          <a:off x="1955800" y="14103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387,792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123129</xdr:rowOff>
    </xdr:from>
    <xdr:to>
      <xdr:col>2</xdr:col>
      <xdr:colOff>127000</xdr:colOff>
      <xdr:row>82</xdr:row>
      <xdr:rowOff>53279</xdr:rowOff>
    </xdr:to>
    <xdr:sp macro="" textlink="">
      <xdr:nvSpPr>
        <xdr:cNvPr id="198" name="フローチャート : 判断 197">
          <a:extLst>
            <a:ext uri="{FF2B5EF4-FFF2-40B4-BE49-F238E27FC236}">
              <a16:creationId xmlns:a16="http://schemas.microsoft.com/office/drawing/2014/main" id="{00000000-0008-0000-0300-0000C6000000}"/>
            </a:ext>
          </a:extLst>
        </xdr:cNvPr>
        <xdr:cNvSpPr/>
      </xdr:nvSpPr>
      <xdr:spPr>
        <a:xfrm>
          <a:off x="1397000" y="14010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38056</xdr:rowOff>
    </xdr:from>
    <xdr:ext cx="762000" cy="259045"/>
    <xdr:sp macro="" textlink="">
      <xdr:nvSpPr>
        <xdr:cNvPr id="199" name="テキスト ボックス 198">
          <a:extLst>
            <a:ext uri="{FF2B5EF4-FFF2-40B4-BE49-F238E27FC236}">
              <a16:creationId xmlns:a16="http://schemas.microsoft.com/office/drawing/2014/main" id="{00000000-0008-0000-0300-0000C7000000}"/>
            </a:ext>
          </a:extLst>
        </xdr:cNvPr>
        <xdr:cNvSpPr txBox="1"/>
      </xdr:nvSpPr>
      <xdr:spPr>
        <a:xfrm>
          <a:off x="1066800" y="14096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373,557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36767</xdr:rowOff>
    </xdr:from>
    <xdr:to>
      <xdr:col>7</xdr:col>
      <xdr:colOff>203200</xdr:colOff>
      <xdr:row>81</xdr:row>
      <xdr:rowOff>138367</xdr:rowOff>
    </xdr:to>
    <xdr:sp macro="" textlink="">
      <xdr:nvSpPr>
        <xdr:cNvPr id="205" name="円/楕円 204">
          <a:extLst>
            <a:ext uri="{FF2B5EF4-FFF2-40B4-BE49-F238E27FC236}">
              <a16:creationId xmlns:a16="http://schemas.microsoft.com/office/drawing/2014/main" id="{00000000-0008-0000-0300-0000CD000000}"/>
            </a:ext>
          </a:extLst>
        </xdr:cNvPr>
        <xdr:cNvSpPr/>
      </xdr:nvSpPr>
      <xdr:spPr>
        <a:xfrm>
          <a:off x="4902200" y="13924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129494</xdr:rowOff>
    </xdr:from>
    <xdr:ext cx="762000" cy="259045"/>
    <xdr:sp macro="" textlink="">
      <xdr:nvSpPr>
        <xdr:cNvPr id="206" name="人件費・物件費等の状況該当値テキスト">
          <a:extLst>
            <a:ext uri="{FF2B5EF4-FFF2-40B4-BE49-F238E27FC236}">
              <a16:creationId xmlns:a16="http://schemas.microsoft.com/office/drawing/2014/main" id="{00000000-0008-0000-0300-0000CE000000}"/>
            </a:ext>
          </a:extLst>
        </xdr:cNvPr>
        <xdr:cNvSpPr txBox="1"/>
      </xdr:nvSpPr>
      <xdr:spPr>
        <a:xfrm>
          <a:off x="5041900" y="13845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194,605</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42323</xdr:rowOff>
    </xdr:from>
    <xdr:to>
      <xdr:col>6</xdr:col>
      <xdr:colOff>50800</xdr:colOff>
      <xdr:row>81</xdr:row>
      <xdr:rowOff>143923</xdr:rowOff>
    </xdr:to>
    <xdr:sp macro="" textlink="">
      <xdr:nvSpPr>
        <xdr:cNvPr id="207" name="円/楕円 206">
          <a:extLst>
            <a:ext uri="{FF2B5EF4-FFF2-40B4-BE49-F238E27FC236}">
              <a16:creationId xmlns:a16="http://schemas.microsoft.com/office/drawing/2014/main" id="{00000000-0008-0000-0300-0000CF000000}"/>
            </a:ext>
          </a:extLst>
        </xdr:cNvPr>
        <xdr:cNvSpPr/>
      </xdr:nvSpPr>
      <xdr:spPr>
        <a:xfrm>
          <a:off x="4064000" y="13929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154100</xdr:rowOff>
    </xdr:from>
    <xdr:ext cx="7366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733800" y="136986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206,120</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39700</xdr:rowOff>
    </xdr:from>
    <xdr:to>
      <xdr:col>4</xdr:col>
      <xdr:colOff>533400</xdr:colOff>
      <xdr:row>81</xdr:row>
      <xdr:rowOff>141300</xdr:rowOff>
    </xdr:to>
    <xdr:sp macro="" textlink="">
      <xdr:nvSpPr>
        <xdr:cNvPr id="209" name="円/楕円 208">
          <a:extLst>
            <a:ext uri="{FF2B5EF4-FFF2-40B4-BE49-F238E27FC236}">
              <a16:creationId xmlns:a16="http://schemas.microsoft.com/office/drawing/2014/main" id="{00000000-0008-0000-0300-0000D1000000}"/>
            </a:ext>
          </a:extLst>
        </xdr:cNvPr>
        <xdr:cNvSpPr/>
      </xdr:nvSpPr>
      <xdr:spPr>
        <a:xfrm>
          <a:off x="3175000" y="13927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151477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2844800" y="1369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200,684</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33660</xdr:rowOff>
    </xdr:from>
    <xdr:to>
      <xdr:col>3</xdr:col>
      <xdr:colOff>330200</xdr:colOff>
      <xdr:row>81</xdr:row>
      <xdr:rowOff>135260</xdr:rowOff>
    </xdr:to>
    <xdr:sp macro="" textlink="">
      <xdr:nvSpPr>
        <xdr:cNvPr id="211" name="円/楕円 210">
          <a:extLst>
            <a:ext uri="{FF2B5EF4-FFF2-40B4-BE49-F238E27FC236}">
              <a16:creationId xmlns:a16="http://schemas.microsoft.com/office/drawing/2014/main" id="{00000000-0008-0000-0300-0000D3000000}"/>
            </a:ext>
          </a:extLst>
        </xdr:cNvPr>
        <xdr:cNvSpPr/>
      </xdr:nvSpPr>
      <xdr:spPr>
        <a:xfrm>
          <a:off x="2286000" y="13921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145437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1955800" y="13689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188,167</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34153</xdr:rowOff>
    </xdr:from>
    <xdr:to>
      <xdr:col>2</xdr:col>
      <xdr:colOff>127000</xdr:colOff>
      <xdr:row>81</xdr:row>
      <xdr:rowOff>135753</xdr:rowOff>
    </xdr:to>
    <xdr:sp macro="" textlink="">
      <xdr:nvSpPr>
        <xdr:cNvPr id="213" name="円/楕円 212">
          <a:extLst>
            <a:ext uri="{FF2B5EF4-FFF2-40B4-BE49-F238E27FC236}">
              <a16:creationId xmlns:a16="http://schemas.microsoft.com/office/drawing/2014/main" id="{00000000-0008-0000-0300-0000D5000000}"/>
            </a:ext>
          </a:extLst>
        </xdr:cNvPr>
        <xdr:cNvSpPr/>
      </xdr:nvSpPr>
      <xdr:spPr>
        <a:xfrm>
          <a:off x="1397000" y="13921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145930</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1066800" y="13690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189,190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5" name="正方形/長方形 214">
          <a:extLst>
            <a:ext uri="{FF2B5EF4-FFF2-40B4-BE49-F238E27FC236}">
              <a16:creationId xmlns:a16="http://schemas.microsoft.com/office/drawing/2014/main" id="{00000000-0008-0000-0300-0000D7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16" name="テキスト ボックス 215">
          <a:extLst>
            <a:ext uri="{FF2B5EF4-FFF2-40B4-BE49-F238E27FC236}">
              <a16:creationId xmlns:a16="http://schemas.microsoft.com/office/drawing/2014/main" id="{00000000-0008-0000-0300-0000D8000000}"/>
            </a:ext>
          </a:extLst>
        </xdr:cNvPr>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18" name="正方形/長方形 217">
          <a:extLst>
            <a:ext uri="{FF2B5EF4-FFF2-40B4-BE49-F238E27FC236}">
              <a16:creationId xmlns:a16="http://schemas.microsoft.com/office/drawing/2014/main" id="{00000000-0008-0000-0300-0000DA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19" name="正方形/長方形 218">
          <a:extLst>
            <a:ext uri="{FF2B5EF4-FFF2-40B4-BE49-F238E27FC236}">
              <a16:creationId xmlns:a16="http://schemas.microsoft.com/office/drawing/2014/main" id="{00000000-0008-0000-0300-0000DB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65/78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0" name="正方形/長方形 219">
          <a:extLst>
            <a:ext uri="{FF2B5EF4-FFF2-40B4-BE49-F238E27FC236}">
              <a16:creationId xmlns:a16="http://schemas.microsoft.com/office/drawing/2014/main" id="{00000000-0008-0000-0300-0000DC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1" name="正方形/長方形 220">
          <a:extLst>
            <a:ext uri="{FF2B5EF4-FFF2-40B4-BE49-F238E27FC236}">
              <a16:creationId xmlns:a16="http://schemas.microsoft.com/office/drawing/2014/main" id="{00000000-0008-0000-0300-0000DD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近年、団塊世代職員の退職に伴い職員平均年齢が低下したため、指数算定方式上高止まりしている状況にある。今年度も類似団体平均を上回る指数となっているので、定員管理と併せて適正数値の維持に努めたい。</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28" name="直線コネクタ 227">
          <a:extLst>
            <a:ext uri="{FF2B5EF4-FFF2-40B4-BE49-F238E27FC236}">
              <a16:creationId xmlns:a16="http://schemas.microsoft.com/office/drawing/2014/main" id="{00000000-0008-0000-0300-0000E4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29" name="テキスト ボックス 228">
          <a:extLst>
            <a:ext uri="{FF2B5EF4-FFF2-40B4-BE49-F238E27FC236}">
              <a16:creationId xmlns:a16="http://schemas.microsoft.com/office/drawing/2014/main" id="{00000000-0008-0000-0300-0000E5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0" name="直線コネクタ 229">
          <a:extLst>
            <a:ext uri="{FF2B5EF4-FFF2-40B4-BE49-F238E27FC236}">
              <a16:creationId xmlns:a16="http://schemas.microsoft.com/office/drawing/2014/main" id="{00000000-0008-0000-0300-0000E6000000}"/>
            </a:ext>
          </a:extLst>
        </xdr:cNvPr>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1" name="テキスト ボックス 230">
          <a:extLst>
            <a:ext uri="{FF2B5EF4-FFF2-40B4-BE49-F238E27FC236}">
              <a16:creationId xmlns:a16="http://schemas.microsoft.com/office/drawing/2014/main" id="{00000000-0008-0000-0300-0000E7000000}"/>
            </a:ext>
          </a:extLst>
        </xdr:cNvPr>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2" name="直線コネクタ 231">
          <a:extLst>
            <a:ext uri="{FF2B5EF4-FFF2-40B4-BE49-F238E27FC236}">
              <a16:creationId xmlns:a16="http://schemas.microsoft.com/office/drawing/2014/main" id="{00000000-0008-0000-0300-0000E8000000}"/>
            </a:ext>
          </a:extLst>
        </xdr:cNvPr>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3" name="テキスト ボックス 232">
          <a:extLst>
            <a:ext uri="{FF2B5EF4-FFF2-40B4-BE49-F238E27FC236}">
              <a16:creationId xmlns:a16="http://schemas.microsoft.com/office/drawing/2014/main" id="{00000000-0008-0000-0300-0000E9000000}"/>
            </a:ext>
          </a:extLst>
        </xdr:cNvPr>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4" name="直線コネクタ 233">
          <a:extLst>
            <a:ext uri="{FF2B5EF4-FFF2-40B4-BE49-F238E27FC236}">
              <a16:creationId xmlns:a16="http://schemas.microsoft.com/office/drawing/2014/main" id="{00000000-0008-0000-0300-0000EA000000}"/>
            </a:ext>
          </a:extLst>
        </xdr:cNvPr>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35" name="テキスト ボックス 234">
          <a:extLst>
            <a:ext uri="{FF2B5EF4-FFF2-40B4-BE49-F238E27FC236}">
              <a16:creationId xmlns:a16="http://schemas.microsoft.com/office/drawing/2014/main" id="{00000000-0008-0000-0300-0000EB000000}"/>
            </a:ext>
          </a:extLst>
        </xdr:cNvPr>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36" name="直線コネクタ 235">
          <a:extLst>
            <a:ext uri="{FF2B5EF4-FFF2-40B4-BE49-F238E27FC236}">
              <a16:creationId xmlns:a16="http://schemas.microsoft.com/office/drawing/2014/main" id="{00000000-0008-0000-0300-0000EC000000}"/>
            </a:ext>
          </a:extLst>
        </xdr:cNvPr>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37" name="テキスト ボックス 236">
          <a:extLst>
            <a:ext uri="{FF2B5EF4-FFF2-40B4-BE49-F238E27FC236}">
              <a16:creationId xmlns:a16="http://schemas.microsoft.com/office/drawing/2014/main" id="{00000000-0008-0000-0300-0000ED000000}"/>
            </a:ext>
          </a:extLst>
        </xdr:cNvPr>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38" name="直線コネクタ 237">
          <a:extLst>
            <a:ext uri="{FF2B5EF4-FFF2-40B4-BE49-F238E27FC236}">
              <a16:creationId xmlns:a16="http://schemas.microsoft.com/office/drawing/2014/main" id="{00000000-0008-0000-0300-0000EE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39" name="テキスト ボックス 238">
          <a:extLst>
            <a:ext uri="{FF2B5EF4-FFF2-40B4-BE49-F238E27FC236}">
              <a16:creationId xmlns:a16="http://schemas.microsoft.com/office/drawing/2014/main" id="{00000000-0008-0000-0300-0000EF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0" name="給与水準   （国との比較）グラフ枠">
          <a:extLst>
            <a:ext uri="{FF2B5EF4-FFF2-40B4-BE49-F238E27FC236}">
              <a16:creationId xmlns:a16="http://schemas.microsoft.com/office/drawing/2014/main" id="{00000000-0008-0000-0300-0000F0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56387</xdr:rowOff>
    </xdr:from>
    <xdr:to>
      <xdr:col>24</xdr:col>
      <xdr:colOff>558800</xdr:colOff>
      <xdr:row>87</xdr:row>
      <xdr:rowOff>7365</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flipV="1">
          <a:off x="17018000" y="13943837"/>
          <a:ext cx="0" cy="9796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150892</xdr:rowOff>
    </xdr:from>
    <xdr:ext cx="762000" cy="259045"/>
    <xdr:sp macro="" textlink="">
      <xdr:nvSpPr>
        <xdr:cNvPr id="242" name="給与水準   （国との比較）最小値テキスト">
          <a:extLst>
            <a:ext uri="{FF2B5EF4-FFF2-40B4-BE49-F238E27FC236}">
              <a16:creationId xmlns:a16="http://schemas.microsoft.com/office/drawing/2014/main" id="{00000000-0008-0000-0300-0000F2000000}"/>
            </a:ext>
          </a:extLst>
        </xdr:cNvPr>
        <xdr:cNvSpPr txBox="1"/>
      </xdr:nvSpPr>
      <xdr:spPr>
        <a:xfrm>
          <a:off x="17106900" y="14895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101.6</a:t>
          </a:r>
          <a:endParaRPr kumimoji="1" lang="ja-JP" altLang="en-US" sz="1000" b="1">
            <a:latin typeface="ＭＳ Ｐゴシック"/>
          </a:endParaRPr>
        </a:p>
      </xdr:txBody>
    </xdr:sp>
    <xdr:clientData/>
  </xdr:oneCellAnchor>
  <xdr:twoCellAnchor>
    <xdr:from>
      <xdr:col>24</xdr:col>
      <xdr:colOff>469900</xdr:colOff>
      <xdr:row>87</xdr:row>
      <xdr:rowOff>7365</xdr:rowOff>
    </xdr:from>
    <xdr:to>
      <xdr:col>24</xdr:col>
      <xdr:colOff>647700</xdr:colOff>
      <xdr:row>87</xdr:row>
      <xdr:rowOff>7365</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6929100" y="149235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142764</xdr:rowOff>
    </xdr:from>
    <xdr:ext cx="762000" cy="259045"/>
    <xdr:sp macro="" textlink="">
      <xdr:nvSpPr>
        <xdr:cNvPr id="244" name="給与水準   （国との比較）最大値テキスト">
          <a:extLst>
            <a:ext uri="{FF2B5EF4-FFF2-40B4-BE49-F238E27FC236}">
              <a16:creationId xmlns:a16="http://schemas.microsoft.com/office/drawing/2014/main" id="{00000000-0008-0000-0300-0000F4000000}"/>
            </a:ext>
          </a:extLst>
        </xdr:cNvPr>
        <xdr:cNvSpPr txBox="1"/>
      </xdr:nvSpPr>
      <xdr:spPr>
        <a:xfrm>
          <a:off x="17106900" y="13687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81.3</a:t>
          </a:r>
          <a:endParaRPr kumimoji="1" lang="ja-JP" altLang="en-US" sz="1000" b="1">
            <a:latin typeface="ＭＳ Ｐゴシック"/>
          </a:endParaRPr>
        </a:p>
      </xdr:txBody>
    </xdr:sp>
    <xdr:clientData/>
  </xdr:oneCellAnchor>
  <xdr:twoCellAnchor>
    <xdr:from>
      <xdr:col>24</xdr:col>
      <xdr:colOff>469900</xdr:colOff>
      <xdr:row>81</xdr:row>
      <xdr:rowOff>56387</xdr:rowOff>
    </xdr:from>
    <xdr:to>
      <xdr:col>24</xdr:col>
      <xdr:colOff>647700</xdr:colOff>
      <xdr:row>81</xdr:row>
      <xdr:rowOff>56387</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6929100" y="139438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147574</xdr:rowOff>
    </xdr:from>
    <xdr:to>
      <xdr:col>24</xdr:col>
      <xdr:colOff>558800</xdr:colOff>
      <xdr:row>88</xdr:row>
      <xdr:rowOff>24130</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flipV="1">
          <a:off x="16179800" y="14720824"/>
          <a:ext cx="838200" cy="390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91712</xdr:rowOff>
    </xdr:from>
    <xdr:ext cx="762000" cy="259045"/>
    <xdr:sp macro="" textlink="">
      <xdr:nvSpPr>
        <xdr:cNvPr id="247" name="給与水準   （国との比較）平均値テキスト">
          <a:extLst>
            <a:ext uri="{FF2B5EF4-FFF2-40B4-BE49-F238E27FC236}">
              <a16:creationId xmlns:a16="http://schemas.microsoft.com/office/drawing/2014/main" id="{00000000-0008-0000-0300-0000F7000000}"/>
            </a:ext>
          </a:extLst>
        </xdr:cNvPr>
        <xdr:cNvSpPr txBox="1"/>
      </xdr:nvSpPr>
      <xdr:spPr>
        <a:xfrm>
          <a:off x="17106900" y="14322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93.4</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75185</xdr:rowOff>
    </xdr:from>
    <xdr:to>
      <xdr:col>24</xdr:col>
      <xdr:colOff>609600</xdr:colOff>
      <xdr:row>85</xdr:row>
      <xdr:rowOff>5335</xdr:rowOff>
    </xdr:to>
    <xdr:sp macro="" textlink="">
      <xdr:nvSpPr>
        <xdr:cNvPr id="248" name="フローチャート : 判断 247">
          <a:extLst>
            <a:ext uri="{FF2B5EF4-FFF2-40B4-BE49-F238E27FC236}">
              <a16:creationId xmlns:a16="http://schemas.microsoft.com/office/drawing/2014/main" id="{00000000-0008-0000-0300-0000F8000000}"/>
            </a:ext>
          </a:extLst>
        </xdr:cNvPr>
        <xdr:cNvSpPr/>
      </xdr:nvSpPr>
      <xdr:spPr>
        <a:xfrm>
          <a:off x="16967200" y="1447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94235</xdr:rowOff>
    </xdr:from>
    <xdr:to>
      <xdr:col>23</xdr:col>
      <xdr:colOff>406400</xdr:colOff>
      <xdr:row>88</xdr:row>
      <xdr:rowOff>24130</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5290800" y="15010385"/>
          <a:ext cx="889000" cy="101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94235</xdr:rowOff>
    </xdr:from>
    <xdr:to>
      <xdr:col>23</xdr:col>
      <xdr:colOff>457200</xdr:colOff>
      <xdr:row>87</xdr:row>
      <xdr:rowOff>24385</xdr:rowOff>
    </xdr:to>
    <xdr:sp macro="" textlink="">
      <xdr:nvSpPr>
        <xdr:cNvPr id="250" name="フローチャート : 判断 249">
          <a:extLst>
            <a:ext uri="{FF2B5EF4-FFF2-40B4-BE49-F238E27FC236}">
              <a16:creationId xmlns:a16="http://schemas.microsoft.com/office/drawing/2014/main" id="{00000000-0008-0000-0300-0000FA000000}"/>
            </a:ext>
          </a:extLst>
        </xdr:cNvPr>
        <xdr:cNvSpPr/>
      </xdr:nvSpPr>
      <xdr:spPr>
        <a:xfrm>
          <a:off x="16129000" y="14838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34562</xdr:rowOff>
    </xdr:from>
    <xdr:ext cx="736600" cy="259045"/>
    <xdr:sp macro="" textlink="">
      <xdr:nvSpPr>
        <xdr:cNvPr id="251" name="テキスト ボックス 250">
          <a:extLst>
            <a:ext uri="{FF2B5EF4-FFF2-40B4-BE49-F238E27FC236}">
              <a16:creationId xmlns:a16="http://schemas.microsoft.com/office/drawing/2014/main" id="{00000000-0008-0000-0300-0000FB000000}"/>
            </a:ext>
          </a:extLst>
        </xdr:cNvPr>
        <xdr:cNvSpPr txBox="1"/>
      </xdr:nvSpPr>
      <xdr:spPr>
        <a:xfrm>
          <a:off x="15798800" y="146078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100.9</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36576</xdr:rowOff>
    </xdr:from>
    <xdr:to>
      <xdr:col>22</xdr:col>
      <xdr:colOff>203200</xdr:colOff>
      <xdr:row>87</xdr:row>
      <xdr:rowOff>94235</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4401800" y="14609826"/>
          <a:ext cx="889000" cy="4005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84582</xdr:rowOff>
    </xdr:from>
    <xdr:to>
      <xdr:col>22</xdr:col>
      <xdr:colOff>254000</xdr:colOff>
      <xdr:row>87</xdr:row>
      <xdr:rowOff>14732</xdr:rowOff>
    </xdr:to>
    <xdr:sp macro="" textlink="">
      <xdr:nvSpPr>
        <xdr:cNvPr id="253" name="フローチャート : 判断 252">
          <a:extLst>
            <a:ext uri="{FF2B5EF4-FFF2-40B4-BE49-F238E27FC236}">
              <a16:creationId xmlns:a16="http://schemas.microsoft.com/office/drawing/2014/main" id="{00000000-0008-0000-0300-0000FD000000}"/>
            </a:ext>
          </a:extLst>
        </xdr:cNvPr>
        <xdr:cNvSpPr/>
      </xdr:nvSpPr>
      <xdr:spPr>
        <a:xfrm>
          <a:off x="15240000" y="1482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24909</xdr:rowOff>
    </xdr:from>
    <xdr:ext cx="762000" cy="259045"/>
    <xdr:sp macro="" textlink="">
      <xdr:nvSpPr>
        <xdr:cNvPr id="254" name="テキスト ボックス 253">
          <a:extLst>
            <a:ext uri="{FF2B5EF4-FFF2-40B4-BE49-F238E27FC236}">
              <a16:creationId xmlns:a16="http://schemas.microsoft.com/office/drawing/2014/main" id="{00000000-0008-0000-0300-0000FE000000}"/>
            </a:ext>
          </a:extLst>
        </xdr:cNvPr>
        <xdr:cNvSpPr txBox="1"/>
      </xdr:nvSpPr>
      <xdr:spPr>
        <a:xfrm>
          <a:off x="14909800" y="14598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100.7</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36576</xdr:rowOff>
    </xdr:from>
    <xdr:to>
      <xdr:col>21</xdr:col>
      <xdr:colOff>0</xdr:colOff>
      <xdr:row>85</xdr:row>
      <xdr:rowOff>65532</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flipV="1">
          <a:off x="13512800" y="14609826"/>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2794</xdr:rowOff>
    </xdr:from>
    <xdr:to>
      <xdr:col>21</xdr:col>
      <xdr:colOff>50800</xdr:colOff>
      <xdr:row>84</xdr:row>
      <xdr:rowOff>104394</xdr:rowOff>
    </xdr:to>
    <xdr:sp macro="" textlink="">
      <xdr:nvSpPr>
        <xdr:cNvPr id="256" name="フローチャート : 判断 255">
          <a:extLst>
            <a:ext uri="{FF2B5EF4-FFF2-40B4-BE49-F238E27FC236}">
              <a16:creationId xmlns:a16="http://schemas.microsoft.com/office/drawing/2014/main" id="{00000000-0008-0000-0300-000000010000}"/>
            </a:ext>
          </a:extLst>
        </xdr:cNvPr>
        <xdr:cNvSpPr/>
      </xdr:nvSpPr>
      <xdr:spPr>
        <a:xfrm>
          <a:off x="14351000" y="14404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114571</xdr:rowOff>
    </xdr:from>
    <xdr:ext cx="762000" cy="259045"/>
    <xdr:sp macro="" textlink="">
      <xdr:nvSpPr>
        <xdr:cNvPr id="257" name="テキスト ボックス 256">
          <a:extLst>
            <a:ext uri="{FF2B5EF4-FFF2-40B4-BE49-F238E27FC236}">
              <a16:creationId xmlns:a16="http://schemas.microsoft.com/office/drawing/2014/main" id="{00000000-0008-0000-0300-000001010000}"/>
            </a:ext>
          </a:extLst>
        </xdr:cNvPr>
        <xdr:cNvSpPr txBox="1"/>
      </xdr:nvSpPr>
      <xdr:spPr>
        <a:xfrm>
          <a:off x="14020800" y="14173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91.9</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154939</xdr:rowOff>
    </xdr:from>
    <xdr:to>
      <xdr:col>19</xdr:col>
      <xdr:colOff>533400</xdr:colOff>
      <xdr:row>84</xdr:row>
      <xdr:rowOff>85089</xdr:rowOff>
    </xdr:to>
    <xdr:sp macro="" textlink="">
      <xdr:nvSpPr>
        <xdr:cNvPr id="258" name="フローチャート : 判断 257">
          <a:extLst>
            <a:ext uri="{FF2B5EF4-FFF2-40B4-BE49-F238E27FC236}">
              <a16:creationId xmlns:a16="http://schemas.microsoft.com/office/drawing/2014/main" id="{00000000-0008-0000-0300-000002010000}"/>
            </a:ext>
          </a:extLst>
        </xdr:cNvPr>
        <xdr:cNvSpPr/>
      </xdr:nvSpPr>
      <xdr:spPr>
        <a:xfrm>
          <a:off x="13462000" y="14385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95266</xdr:rowOff>
    </xdr:from>
    <xdr:ext cx="762000" cy="259045"/>
    <xdr:sp macro="" textlink="">
      <xdr:nvSpPr>
        <xdr:cNvPr id="259" name="テキスト ボックス 258">
          <a:extLst>
            <a:ext uri="{FF2B5EF4-FFF2-40B4-BE49-F238E27FC236}">
              <a16:creationId xmlns:a16="http://schemas.microsoft.com/office/drawing/2014/main" id="{00000000-0008-0000-0300-000003010000}"/>
            </a:ext>
          </a:extLst>
        </xdr:cNvPr>
        <xdr:cNvSpPr txBox="1"/>
      </xdr:nvSpPr>
      <xdr:spPr>
        <a:xfrm>
          <a:off x="13131800" y="14154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1" name="テキスト ボックス 260">
          <a:extLst>
            <a:ext uri="{FF2B5EF4-FFF2-40B4-BE49-F238E27FC236}">
              <a16:creationId xmlns:a16="http://schemas.microsoft.com/office/drawing/2014/main" id="{00000000-0008-0000-0300-000005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96774</xdr:rowOff>
    </xdr:from>
    <xdr:to>
      <xdr:col>24</xdr:col>
      <xdr:colOff>609600</xdr:colOff>
      <xdr:row>86</xdr:row>
      <xdr:rowOff>26924</xdr:rowOff>
    </xdr:to>
    <xdr:sp macro="" textlink="">
      <xdr:nvSpPr>
        <xdr:cNvPr id="265" name="円/楕円 264">
          <a:extLst>
            <a:ext uri="{FF2B5EF4-FFF2-40B4-BE49-F238E27FC236}">
              <a16:creationId xmlns:a16="http://schemas.microsoft.com/office/drawing/2014/main" id="{00000000-0008-0000-0300-000009010000}"/>
            </a:ext>
          </a:extLst>
        </xdr:cNvPr>
        <xdr:cNvSpPr/>
      </xdr:nvSpPr>
      <xdr:spPr>
        <a:xfrm>
          <a:off x="16967200" y="1467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68851</xdr:rowOff>
    </xdr:from>
    <xdr:ext cx="762000" cy="259045"/>
    <xdr:sp macro="" textlink="">
      <xdr:nvSpPr>
        <xdr:cNvPr id="266" name="給与水準   （国との比較）該当値テキスト">
          <a:extLst>
            <a:ext uri="{FF2B5EF4-FFF2-40B4-BE49-F238E27FC236}">
              <a16:creationId xmlns:a16="http://schemas.microsoft.com/office/drawing/2014/main" id="{00000000-0008-0000-0300-00000A010000}"/>
            </a:ext>
          </a:extLst>
        </xdr:cNvPr>
        <xdr:cNvSpPr txBox="1"/>
      </xdr:nvSpPr>
      <xdr:spPr>
        <a:xfrm>
          <a:off x="17106900" y="14642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144780</xdr:rowOff>
    </xdr:from>
    <xdr:to>
      <xdr:col>23</xdr:col>
      <xdr:colOff>457200</xdr:colOff>
      <xdr:row>88</xdr:row>
      <xdr:rowOff>74930</xdr:rowOff>
    </xdr:to>
    <xdr:sp macro="" textlink="">
      <xdr:nvSpPr>
        <xdr:cNvPr id="267" name="円/楕円 266">
          <a:extLst>
            <a:ext uri="{FF2B5EF4-FFF2-40B4-BE49-F238E27FC236}">
              <a16:creationId xmlns:a16="http://schemas.microsoft.com/office/drawing/2014/main" id="{00000000-0008-0000-0300-00000B010000}"/>
            </a:ext>
          </a:extLst>
        </xdr:cNvPr>
        <xdr:cNvSpPr/>
      </xdr:nvSpPr>
      <xdr:spPr>
        <a:xfrm>
          <a:off x="16129000" y="1506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59707</xdr:rowOff>
    </xdr:from>
    <xdr:ext cx="7366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5798800" y="151473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105.5</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43435</xdr:rowOff>
    </xdr:from>
    <xdr:to>
      <xdr:col>22</xdr:col>
      <xdr:colOff>254000</xdr:colOff>
      <xdr:row>87</xdr:row>
      <xdr:rowOff>145035</xdr:rowOff>
    </xdr:to>
    <xdr:sp macro="" textlink="">
      <xdr:nvSpPr>
        <xdr:cNvPr id="269" name="円/楕円 268">
          <a:extLst>
            <a:ext uri="{FF2B5EF4-FFF2-40B4-BE49-F238E27FC236}">
              <a16:creationId xmlns:a16="http://schemas.microsoft.com/office/drawing/2014/main" id="{00000000-0008-0000-0300-00000D010000}"/>
            </a:ext>
          </a:extLst>
        </xdr:cNvPr>
        <xdr:cNvSpPr/>
      </xdr:nvSpPr>
      <xdr:spPr>
        <a:xfrm>
          <a:off x="15240000" y="14959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129812</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4909800" y="15045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103.4</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157226</xdr:rowOff>
    </xdr:from>
    <xdr:to>
      <xdr:col>21</xdr:col>
      <xdr:colOff>50800</xdr:colOff>
      <xdr:row>85</xdr:row>
      <xdr:rowOff>87376</xdr:rowOff>
    </xdr:to>
    <xdr:sp macro="" textlink="">
      <xdr:nvSpPr>
        <xdr:cNvPr id="271" name="円/楕円 270">
          <a:extLst>
            <a:ext uri="{FF2B5EF4-FFF2-40B4-BE49-F238E27FC236}">
              <a16:creationId xmlns:a16="http://schemas.microsoft.com/office/drawing/2014/main" id="{00000000-0008-0000-0300-00000F010000}"/>
            </a:ext>
          </a:extLst>
        </xdr:cNvPr>
        <xdr:cNvSpPr/>
      </xdr:nvSpPr>
      <xdr:spPr>
        <a:xfrm>
          <a:off x="14351000" y="14559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72153</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020800" y="14645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95.1</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14732</xdr:rowOff>
    </xdr:from>
    <xdr:to>
      <xdr:col>19</xdr:col>
      <xdr:colOff>533400</xdr:colOff>
      <xdr:row>85</xdr:row>
      <xdr:rowOff>116332</xdr:rowOff>
    </xdr:to>
    <xdr:sp macro="" textlink="">
      <xdr:nvSpPr>
        <xdr:cNvPr id="273" name="円/楕円 272">
          <a:extLst>
            <a:ext uri="{FF2B5EF4-FFF2-40B4-BE49-F238E27FC236}">
              <a16:creationId xmlns:a16="http://schemas.microsoft.com/office/drawing/2014/main" id="{00000000-0008-0000-0300-000011010000}"/>
            </a:ext>
          </a:extLst>
        </xdr:cNvPr>
        <xdr:cNvSpPr/>
      </xdr:nvSpPr>
      <xdr:spPr>
        <a:xfrm>
          <a:off x="13462000" y="14587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101109</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3131800" y="14674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5" name="正方形/長方形 274">
          <a:extLst>
            <a:ext uri="{FF2B5EF4-FFF2-40B4-BE49-F238E27FC236}">
              <a16:creationId xmlns:a16="http://schemas.microsoft.com/office/drawing/2014/main" id="{00000000-0008-0000-0300-000013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[12.75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78" name="正方形/長方形 277">
          <a:extLst>
            <a:ext uri="{FF2B5EF4-FFF2-40B4-BE49-F238E27FC236}">
              <a16:creationId xmlns:a16="http://schemas.microsoft.com/office/drawing/2014/main" id="{00000000-0008-0000-0300-000016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79" name="正方形/長方形 278">
          <a:extLst>
            <a:ext uri="{FF2B5EF4-FFF2-40B4-BE49-F238E27FC236}">
              <a16:creationId xmlns:a16="http://schemas.microsoft.com/office/drawing/2014/main" id="{00000000-0008-0000-0300-000017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0" name="正方形/長方形 279">
          <a:extLst>
            <a:ext uri="{FF2B5EF4-FFF2-40B4-BE49-F238E27FC236}">
              <a16:creationId xmlns:a16="http://schemas.microsoft.com/office/drawing/2014/main" id="{00000000-0008-0000-0300-000018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1" name="正方形/長方形 280">
          <a:extLst>
            <a:ext uri="{FF2B5EF4-FFF2-40B4-BE49-F238E27FC236}">
              <a16:creationId xmlns:a16="http://schemas.microsoft.com/office/drawing/2014/main" id="{00000000-0008-0000-0300-000019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2" name="正方形/長方形 281">
          <a:extLst>
            <a:ext uri="{FF2B5EF4-FFF2-40B4-BE49-F238E27FC236}">
              <a16:creationId xmlns:a16="http://schemas.microsoft.com/office/drawing/2014/main" id="{00000000-0008-0000-0300-00001A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3" name="正方形/長方形 282">
          <a:extLst>
            <a:ext uri="{FF2B5EF4-FFF2-40B4-BE49-F238E27FC236}">
              <a16:creationId xmlns:a16="http://schemas.microsoft.com/office/drawing/2014/main" id="{00000000-0008-0000-0300-00001B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5.81</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過去からの新規採用抑制策により類似団体を大きく下回っているが、住民サービスの質を低下させることのないよう、適正な定員管理に努める。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89" name="直線コネクタ 288">
          <a:extLst>
            <a:ext uri="{FF2B5EF4-FFF2-40B4-BE49-F238E27FC236}">
              <a16:creationId xmlns:a16="http://schemas.microsoft.com/office/drawing/2014/main" id="{00000000-0008-0000-0300-000021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0" name="テキスト ボックス 289">
          <a:extLst>
            <a:ext uri="{FF2B5EF4-FFF2-40B4-BE49-F238E27FC236}">
              <a16:creationId xmlns:a16="http://schemas.microsoft.com/office/drawing/2014/main" id="{00000000-0008-0000-0300-000022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1" name="直線コネクタ 290">
          <a:extLst>
            <a:ext uri="{FF2B5EF4-FFF2-40B4-BE49-F238E27FC236}">
              <a16:creationId xmlns:a16="http://schemas.microsoft.com/office/drawing/2014/main" id="{00000000-0008-0000-0300-000023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2" name="テキスト ボックス 291">
          <a:extLst>
            <a:ext uri="{FF2B5EF4-FFF2-40B4-BE49-F238E27FC236}">
              <a16:creationId xmlns:a16="http://schemas.microsoft.com/office/drawing/2014/main" id="{00000000-0008-0000-0300-000024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3" name="直線コネクタ 292">
          <a:extLst>
            <a:ext uri="{FF2B5EF4-FFF2-40B4-BE49-F238E27FC236}">
              <a16:creationId xmlns:a16="http://schemas.microsoft.com/office/drawing/2014/main" id="{00000000-0008-0000-0300-000025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4" name="テキスト ボックス 293">
          <a:extLst>
            <a:ext uri="{FF2B5EF4-FFF2-40B4-BE49-F238E27FC236}">
              <a16:creationId xmlns:a16="http://schemas.microsoft.com/office/drawing/2014/main" id="{00000000-0008-0000-0300-000026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295" name="直線コネクタ 294">
          <a:extLst>
            <a:ext uri="{FF2B5EF4-FFF2-40B4-BE49-F238E27FC236}">
              <a16:creationId xmlns:a16="http://schemas.microsoft.com/office/drawing/2014/main" id="{00000000-0008-0000-0300-000027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297" name="直線コネクタ 296">
          <a:extLst>
            <a:ext uri="{FF2B5EF4-FFF2-40B4-BE49-F238E27FC236}">
              <a16:creationId xmlns:a16="http://schemas.microsoft.com/office/drawing/2014/main" id="{00000000-0008-0000-0300-000029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299" name="直線コネクタ 298">
          <a:extLst>
            <a:ext uri="{FF2B5EF4-FFF2-40B4-BE49-F238E27FC236}">
              <a16:creationId xmlns:a16="http://schemas.microsoft.com/office/drawing/2014/main" id="{00000000-0008-0000-0300-00002B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1" name="直線コネクタ 300">
          <a:extLst>
            <a:ext uri="{FF2B5EF4-FFF2-40B4-BE49-F238E27FC236}">
              <a16:creationId xmlns:a16="http://schemas.microsoft.com/office/drawing/2014/main" id="{00000000-0008-0000-0300-00002D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4" name="定員管理の状況グラフ枠">
          <a:extLst>
            <a:ext uri="{FF2B5EF4-FFF2-40B4-BE49-F238E27FC236}">
              <a16:creationId xmlns:a16="http://schemas.microsoft.com/office/drawing/2014/main" id="{00000000-0008-0000-0300-000030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93563</xdr:rowOff>
    </xdr:from>
    <xdr:to>
      <xdr:col>24</xdr:col>
      <xdr:colOff>558800</xdr:colOff>
      <xdr:row>67</xdr:row>
      <xdr:rowOff>611</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flipV="1">
          <a:off x="17018000" y="10037663"/>
          <a:ext cx="0" cy="14500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144138</xdr:rowOff>
    </xdr:from>
    <xdr:ext cx="762000" cy="259045"/>
    <xdr:sp macro="" textlink="">
      <xdr:nvSpPr>
        <xdr:cNvPr id="306" name="定員管理の状況最小値テキスト">
          <a:extLst>
            <a:ext uri="{FF2B5EF4-FFF2-40B4-BE49-F238E27FC236}">
              <a16:creationId xmlns:a16="http://schemas.microsoft.com/office/drawing/2014/main" id="{00000000-0008-0000-0300-000032010000}"/>
            </a:ext>
          </a:extLst>
        </xdr:cNvPr>
        <xdr:cNvSpPr txBox="1"/>
      </xdr:nvSpPr>
      <xdr:spPr>
        <a:xfrm>
          <a:off x="17106900" y="11459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135.29</a:t>
          </a:r>
          <a:endParaRPr kumimoji="1" lang="ja-JP" altLang="en-US" sz="1000" b="1">
            <a:latin typeface="ＭＳ Ｐゴシック"/>
          </a:endParaRPr>
        </a:p>
      </xdr:txBody>
    </xdr:sp>
    <xdr:clientData/>
  </xdr:oneCellAnchor>
  <xdr:twoCellAnchor>
    <xdr:from>
      <xdr:col>24</xdr:col>
      <xdr:colOff>469900</xdr:colOff>
      <xdr:row>67</xdr:row>
      <xdr:rowOff>611</xdr:rowOff>
    </xdr:from>
    <xdr:to>
      <xdr:col>24</xdr:col>
      <xdr:colOff>647700</xdr:colOff>
      <xdr:row>67</xdr:row>
      <xdr:rowOff>611</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a:off x="16929100" y="11487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8490</xdr:rowOff>
    </xdr:from>
    <xdr:ext cx="762000" cy="259045"/>
    <xdr:sp macro="" textlink="">
      <xdr:nvSpPr>
        <xdr:cNvPr id="308" name="定員管理の状況最大値テキスト">
          <a:extLst>
            <a:ext uri="{FF2B5EF4-FFF2-40B4-BE49-F238E27FC236}">
              <a16:creationId xmlns:a16="http://schemas.microsoft.com/office/drawing/2014/main" id="{00000000-0008-0000-0300-000034010000}"/>
            </a:ext>
          </a:extLst>
        </xdr:cNvPr>
        <xdr:cNvSpPr txBox="1"/>
      </xdr:nvSpPr>
      <xdr:spPr>
        <a:xfrm>
          <a:off x="17106900" y="9781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9.09</a:t>
          </a:r>
          <a:endParaRPr kumimoji="1" lang="ja-JP" altLang="en-US" sz="1000" b="1">
            <a:latin typeface="ＭＳ Ｐゴシック"/>
          </a:endParaRPr>
        </a:p>
      </xdr:txBody>
    </xdr:sp>
    <xdr:clientData/>
  </xdr:oneCellAnchor>
  <xdr:twoCellAnchor>
    <xdr:from>
      <xdr:col>24</xdr:col>
      <xdr:colOff>469900</xdr:colOff>
      <xdr:row>58</xdr:row>
      <xdr:rowOff>93563</xdr:rowOff>
    </xdr:from>
    <xdr:to>
      <xdr:col>24</xdr:col>
      <xdr:colOff>647700</xdr:colOff>
      <xdr:row>58</xdr:row>
      <xdr:rowOff>93563</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a:off x="16929100" y="10037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58</xdr:row>
      <xdr:rowOff>127574</xdr:rowOff>
    </xdr:from>
    <xdr:to>
      <xdr:col>24</xdr:col>
      <xdr:colOff>558800</xdr:colOff>
      <xdr:row>58</xdr:row>
      <xdr:rowOff>135618</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6179800" y="10071674"/>
          <a:ext cx="8382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156517</xdr:rowOff>
    </xdr:from>
    <xdr:ext cx="762000" cy="259045"/>
    <xdr:sp macro="" textlink="">
      <xdr:nvSpPr>
        <xdr:cNvPr id="311" name="定員管理の状況平均値テキスト">
          <a:extLst>
            <a:ext uri="{FF2B5EF4-FFF2-40B4-BE49-F238E27FC236}">
              <a16:creationId xmlns:a16="http://schemas.microsoft.com/office/drawing/2014/main" id="{00000000-0008-0000-0300-000037010000}"/>
            </a:ext>
          </a:extLst>
        </xdr:cNvPr>
        <xdr:cNvSpPr txBox="1"/>
      </xdr:nvSpPr>
      <xdr:spPr>
        <a:xfrm>
          <a:off x="17106900" y="10100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24</xdr:col>
      <xdr:colOff>508000</xdr:colOff>
      <xdr:row>59</xdr:row>
      <xdr:rowOff>12990</xdr:rowOff>
    </xdr:from>
    <xdr:to>
      <xdr:col>24</xdr:col>
      <xdr:colOff>609600</xdr:colOff>
      <xdr:row>59</xdr:row>
      <xdr:rowOff>114590</xdr:rowOff>
    </xdr:to>
    <xdr:sp macro="" textlink="">
      <xdr:nvSpPr>
        <xdr:cNvPr id="312" name="フローチャート : 判断 311">
          <a:extLst>
            <a:ext uri="{FF2B5EF4-FFF2-40B4-BE49-F238E27FC236}">
              <a16:creationId xmlns:a16="http://schemas.microsoft.com/office/drawing/2014/main" id="{00000000-0008-0000-0300-000038010000}"/>
            </a:ext>
          </a:extLst>
        </xdr:cNvPr>
        <xdr:cNvSpPr/>
      </xdr:nvSpPr>
      <xdr:spPr>
        <a:xfrm>
          <a:off x="16967200" y="1012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58</xdr:row>
      <xdr:rowOff>127574</xdr:rowOff>
    </xdr:from>
    <xdr:to>
      <xdr:col>23</xdr:col>
      <xdr:colOff>406400</xdr:colOff>
      <xdr:row>58</xdr:row>
      <xdr:rowOff>129528</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flipV="1">
          <a:off x="15290800" y="10071674"/>
          <a:ext cx="889000" cy="1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59</xdr:row>
      <xdr:rowOff>15748</xdr:rowOff>
    </xdr:from>
    <xdr:to>
      <xdr:col>23</xdr:col>
      <xdr:colOff>457200</xdr:colOff>
      <xdr:row>59</xdr:row>
      <xdr:rowOff>117348</xdr:rowOff>
    </xdr:to>
    <xdr:sp macro="" textlink="">
      <xdr:nvSpPr>
        <xdr:cNvPr id="314" name="フローチャート : 判断 313">
          <a:extLst>
            <a:ext uri="{FF2B5EF4-FFF2-40B4-BE49-F238E27FC236}">
              <a16:creationId xmlns:a16="http://schemas.microsoft.com/office/drawing/2014/main" id="{00000000-0008-0000-0300-00003A010000}"/>
            </a:ext>
          </a:extLst>
        </xdr:cNvPr>
        <xdr:cNvSpPr/>
      </xdr:nvSpPr>
      <xdr:spPr>
        <a:xfrm>
          <a:off x="16129000" y="10131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102125</xdr:rowOff>
    </xdr:from>
    <xdr:ext cx="7366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5798800" y="102176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a:t>
          </a:r>
          <a:endParaRPr kumimoji="1" lang="ja-JP" altLang="en-US" sz="1000" b="1">
            <a:solidFill>
              <a:srgbClr val="000080"/>
            </a:solidFill>
            <a:latin typeface="ＭＳ Ｐゴシック"/>
          </a:endParaRPr>
        </a:p>
      </xdr:txBody>
    </xdr:sp>
    <xdr:clientData/>
  </xdr:oneCellAnchor>
  <xdr:twoCellAnchor>
    <xdr:from>
      <xdr:col>21</xdr:col>
      <xdr:colOff>0</xdr:colOff>
      <xdr:row>58</xdr:row>
      <xdr:rowOff>129528</xdr:rowOff>
    </xdr:from>
    <xdr:to>
      <xdr:col>22</xdr:col>
      <xdr:colOff>203200</xdr:colOff>
      <xdr:row>58</xdr:row>
      <xdr:rowOff>132631</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flipV="1">
          <a:off x="14401800" y="10073628"/>
          <a:ext cx="889000" cy="3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59</xdr:row>
      <xdr:rowOff>12990</xdr:rowOff>
    </xdr:from>
    <xdr:to>
      <xdr:col>22</xdr:col>
      <xdr:colOff>254000</xdr:colOff>
      <xdr:row>59</xdr:row>
      <xdr:rowOff>114590</xdr:rowOff>
    </xdr:to>
    <xdr:sp macro="" textlink="">
      <xdr:nvSpPr>
        <xdr:cNvPr id="317" name="フローチャート : 判断 316">
          <a:extLst>
            <a:ext uri="{FF2B5EF4-FFF2-40B4-BE49-F238E27FC236}">
              <a16:creationId xmlns:a16="http://schemas.microsoft.com/office/drawing/2014/main" id="{00000000-0008-0000-0300-00003D010000}"/>
            </a:ext>
          </a:extLst>
        </xdr:cNvPr>
        <xdr:cNvSpPr/>
      </xdr:nvSpPr>
      <xdr:spPr>
        <a:xfrm>
          <a:off x="15240000" y="1012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99367</xdr:rowOff>
    </xdr:from>
    <xdr:ext cx="762000" cy="259045"/>
    <xdr:sp macro="" textlink="">
      <xdr:nvSpPr>
        <xdr:cNvPr id="318" name="テキスト ボックス 317">
          <a:extLst>
            <a:ext uri="{FF2B5EF4-FFF2-40B4-BE49-F238E27FC236}">
              <a16:creationId xmlns:a16="http://schemas.microsoft.com/office/drawing/2014/main" id="{00000000-0008-0000-0300-00003E010000}"/>
            </a:ext>
          </a:extLst>
        </xdr:cNvPr>
        <xdr:cNvSpPr txBox="1"/>
      </xdr:nvSpPr>
      <xdr:spPr>
        <a:xfrm>
          <a:off x="14909800" y="1021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19</xdr:col>
      <xdr:colOff>482600</xdr:colOff>
      <xdr:row>58</xdr:row>
      <xdr:rowOff>123553</xdr:rowOff>
    </xdr:from>
    <xdr:to>
      <xdr:col>21</xdr:col>
      <xdr:colOff>0</xdr:colOff>
      <xdr:row>58</xdr:row>
      <xdr:rowOff>132631</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3512800" y="10067653"/>
          <a:ext cx="889000" cy="9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59</xdr:row>
      <xdr:rowOff>40222</xdr:rowOff>
    </xdr:from>
    <xdr:to>
      <xdr:col>21</xdr:col>
      <xdr:colOff>50800</xdr:colOff>
      <xdr:row>59</xdr:row>
      <xdr:rowOff>141822</xdr:rowOff>
    </xdr:to>
    <xdr:sp macro="" textlink="">
      <xdr:nvSpPr>
        <xdr:cNvPr id="320" name="フローチャート : 判断 319">
          <a:extLst>
            <a:ext uri="{FF2B5EF4-FFF2-40B4-BE49-F238E27FC236}">
              <a16:creationId xmlns:a16="http://schemas.microsoft.com/office/drawing/2014/main" id="{00000000-0008-0000-0300-000040010000}"/>
            </a:ext>
          </a:extLst>
        </xdr:cNvPr>
        <xdr:cNvSpPr/>
      </xdr:nvSpPr>
      <xdr:spPr>
        <a:xfrm>
          <a:off x="14351000" y="10155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126599</xdr:rowOff>
    </xdr:from>
    <xdr:ext cx="762000" cy="259045"/>
    <xdr:sp macro="" textlink="">
      <xdr:nvSpPr>
        <xdr:cNvPr id="321" name="テキスト ボックス 320">
          <a:extLst>
            <a:ext uri="{FF2B5EF4-FFF2-40B4-BE49-F238E27FC236}">
              <a16:creationId xmlns:a16="http://schemas.microsoft.com/office/drawing/2014/main" id="{00000000-0008-0000-0300-000041010000}"/>
            </a:ext>
          </a:extLst>
        </xdr:cNvPr>
        <xdr:cNvSpPr txBox="1"/>
      </xdr:nvSpPr>
      <xdr:spPr>
        <a:xfrm>
          <a:off x="14020800" y="10242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23.79</a:t>
          </a:r>
          <a:endParaRPr kumimoji="1" lang="ja-JP" altLang="en-US" sz="1000" b="1">
            <a:solidFill>
              <a:srgbClr val="000080"/>
            </a:solidFill>
            <a:latin typeface="ＭＳ Ｐゴシック"/>
          </a:endParaRPr>
        </a:p>
      </xdr:txBody>
    </xdr:sp>
    <xdr:clientData/>
  </xdr:oneCellAnchor>
  <xdr:twoCellAnchor>
    <xdr:from>
      <xdr:col>19</xdr:col>
      <xdr:colOff>431800</xdr:colOff>
      <xdr:row>59</xdr:row>
      <xdr:rowOff>32294</xdr:rowOff>
    </xdr:from>
    <xdr:to>
      <xdr:col>19</xdr:col>
      <xdr:colOff>533400</xdr:colOff>
      <xdr:row>59</xdr:row>
      <xdr:rowOff>133894</xdr:rowOff>
    </xdr:to>
    <xdr:sp macro="" textlink="">
      <xdr:nvSpPr>
        <xdr:cNvPr id="322" name="フローチャート : 判断 321">
          <a:extLst>
            <a:ext uri="{FF2B5EF4-FFF2-40B4-BE49-F238E27FC236}">
              <a16:creationId xmlns:a16="http://schemas.microsoft.com/office/drawing/2014/main" id="{00000000-0008-0000-0300-000042010000}"/>
            </a:ext>
          </a:extLst>
        </xdr:cNvPr>
        <xdr:cNvSpPr/>
      </xdr:nvSpPr>
      <xdr:spPr>
        <a:xfrm>
          <a:off x="13462000" y="10147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118671</xdr:rowOff>
    </xdr:from>
    <xdr:ext cx="762000" cy="259045"/>
    <xdr:sp macro="" textlink="">
      <xdr:nvSpPr>
        <xdr:cNvPr id="323" name="テキスト ボックス 322">
          <a:extLst>
            <a:ext uri="{FF2B5EF4-FFF2-40B4-BE49-F238E27FC236}">
              <a16:creationId xmlns:a16="http://schemas.microsoft.com/office/drawing/2014/main" id="{00000000-0008-0000-0300-000043010000}"/>
            </a:ext>
          </a:extLst>
        </xdr:cNvPr>
        <xdr:cNvSpPr txBox="1"/>
      </xdr:nvSpPr>
      <xdr:spPr>
        <a:xfrm>
          <a:off x="13131800" y="10234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23.10</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6" name="テキスト ボックス 325">
          <a:extLst>
            <a:ext uri="{FF2B5EF4-FFF2-40B4-BE49-F238E27FC236}">
              <a16:creationId xmlns:a16="http://schemas.microsoft.com/office/drawing/2014/main" id="{00000000-0008-0000-0300-000046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58</xdr:row>
      <xdr:rowOff>84818</xdr:rowOff>
    </xdr:from>
    <xdr:to>
      <xdr:col>24</xdr:col>
      <xdr:colOff>609600</xdr:colOff>
      <xdr:row>59</xdr:row>
      <xdr:rowOff>14968</xdr:rowOff>
    </xdr:to>
    <xdr:sp macro="" textlink="">
      <xdr:nvSpPr>
        <xdr:cNvPr id="329" name="円/楕円 328">
          <a:extLst>
            <a:ext uri="{FF2B5EF4-FFF2-40B4-BE49-F238E27FC236}">
              <a16:creationId xmlns:a16="http://schemas.microsoft.com/office/drawing/2014/main" id="{00000000-0008-0000-0300-000049010000}"/>
            </a:ext>
          </a:extLst>
        </xdr:cNvPr>
        <xdr:cNvSpPr/>
      </xdr:nvSpPr>
      <xdr:spPr>
        <a:xfrm>
          <a:off x="16967200" y="10028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6095</xdr:rowOff>
    </xdr:from>
    <xdr:ext cx="762000" cy="259045"/>
    <xdr:sp macro="" textlink="">
      <xdr:nvSpPr>
        <xdr:cNvPr id="330" name="定員管理の状況該当値テキスト">
          <a:extLst>
            <a:ext uri="{FF2B5EF4-FFF2-40B4-BE49-F238E27FC236}">
              <a16:creationId xmlns:a16="http://schemas.microsoft.com/office/drawing/2014/main" id="{00000000-0008-0000-0300-00004A010000}"/>
            </a:ext>
          </a:extLst>
        </xdr:cNvPr>
        <xdr:cNvSpPr txBox="1"/>
      </xdr:nvSpPr>
      <xdr:spPr>
        <a:xfrm>
          <a:off x="17106900" y="9950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12.75</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76774</xdr:rowOff>
    </xdr:from>
    <xdr:to>
      <xdr:col>23</xdr:col>
      <xdr:colOff>457200</xdr:colOff>
      <xdr:row>59</xdr:row>
      <xdr:rowOff>6924</xdr:rowOff>
    </xdr:to>
    <xdr:sp macro="" textlink="">
      <xdr:nvSpPr>
        <xdr:cNvPr id="331" name="円/楕円 330">
          <a:extLst>
            <a:ext uri="{FF2B5EF4-FFF2-40B4-BE49-F238E27FC236}">
              <a16:creationId xmlns:a16="http://schemas.microsoft.com/office/drawing/2014/main" id="{00000000-0008-0000-0300-00004B010000}"/>
            </a:ext>
          </a:extLst>
        </xdr:cNvPr>
        <xdr:cNvSpPr/>
      </xdr:nvSpPr>
      <xdr:spPr>
        <a:xfrm>
          <a:off x="16129000" y="10020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17101</xdr:rowOff>
    </xdr:from>
    <xdr:ext cx="7366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5798800" y="97897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12.05</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78728</xdr:rowOff>
    </xdr:from>
    <xdr:to>
      <xdr:col>22</xdr:col>
      <xdr:colOff>254000</xdr:colOff>
      <xdr:row>59</xdr:row>
      <xdr:rowOff>8878</xdr:rowOff>
    </xdr:to>
    <xdr:sp macro="" textlink="">
      <xdr:nvSpPr>
        <xdr:cNvPr id="333" name="円/楕円 332">
          <a:extLst>
            <a:ext uri="{FF2B5EF4-FFF2-40B4-BE49-F238E27FC236}">
              <a16:creationId xmlns:a16="http://schemas.microsoft.com/office/drawing/2014/main" id="{00000000-0008-0000-0300-00004D010000}"/>
            </a:ext>
          </a:extLst>
        </xdr:cNvPr>
        <xdr:cNvSpPr/>
      </xdr:nvSpPr>
      <xdr:spPr>
        <a:xfrm>
          <a:off x="15240000" y="10022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19055</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4909800" y="9791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12.22</a:t>
          </a:r>
          <a:endParaRPr kumimoji="1" lang="ja-JP" altLang="en-US" sz="1000" b="1">
            <a:solidFill>
              <a:srgbClr val="FF0000"/>
            </a:solidFill>
            <a:latin typeface="ＭＳ Ｐゴシック"/>
          </a:endParaRPr>
        </a:p>
      </xdr:txBody>
    </xdr:sp>
    <xdr:clientData/>
  </xdr:oneCellAnchor>
  <xdr:twoCellAnchor>
    <xdr:from>
      <xdr:col>20</xdr:col>
      <xdr:colOff>635000</xdr:colOff>
      <xdr:row>58</xdr:row>
      <xdr:rowOff>81831</xdr:rowOff>
    </xdr:from>
    <xdr:to>
      <xdr:col>21</xdr:col>
      <xdr:colOff>50800</xdr:colOff>
      <xdr:row>59</xdr:row>
      <xdr:rowOff>11981</xdr:rowOff>
    </xdr:to>
    <xdr:sp macro="" textlink="">
      <xdr:nvSpPr>
        <xdr:cNvPr id="335" name="円/楕円 334">
          <a:extLst>
            <a:ext uri="{FF2B5EF4-FFF2-40B4-BE49-F238E27FC236}">
              <a16:creationId xmlns:a16="http://schemas.microsoft.com/office/drawing/2014/main" id="{00000000-0008-0000-0300-00004F010000}"/>
            </a:ext>
          </a:extLst>
        </xdr:cNvPr>
        <xdr:cNvSpPr/>
      </xdr:nvSpPr>
      <xdr:spPr>
        <a:xfrm>
          <a:off x="14351000" y="10025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22158</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4020800" y="97948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12.49</a:t>
          </a:r>
          <a:endParaRPr kumimoji="1" lang="ja-JP" altLang="en-US" sz="1000" b="1">
            <a:solidFill>
              <a:srgbClr val="FF0000"/>
            </a:solidFill>
            <a:latin typeface="ＭＳ Ｐゴシック"/>
          </a:endParaRPr>
        </a:p>
      </xdr:txBody>
    </xdr:sp>
    <xdr:clientData/>
  </xdr:oneCellAnchor>
  <xdr:twoCellAnchor>
    <xdr:from>
      <xdr:col>19</xdr:col>
      <xdr:colOff>431800</xdr:colOff>
      <xdr:row>58</xdr:row>
      <xdr:rowOff>72753</xdr:rowOff>
    </xdr:from>
    <xdr:to>
      <xdr:col>19</xdr:col>
      <xdr:colOff>533400</xdr:colOff>
      <xdr:row>59</xdr:row>
      <xdr:rowOff>2903</xdr:rowOff>
    </xdr:to>
    <xdr:sp macro="" textlink="">
      <xdr:nvSpPr>
        <xdr:cNvPr id="337" name="円/楕円 336">
          <a:extLst>
            <a:ext uri="{FF2B5EF4-FFF2-40B4-BE49-F238E27FC236}">
              <a16:creationId xmlns:a16="http://schemas.microsoft.com/office/drawing/2014/main" id="{00000000-0008-0000-0300-000051010000}"/>
            </a:ext>
          </a:extLst>
        </xdr:cNvPr>
        <xdr:cNvSpPr/>
      </xdr:nvSpPr>
      <xdr:spPr>
        <a:xfrm>
          <a:off x="13462000" y="10016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13080</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3131800" y="9785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39" name="正方形/長方形 338">
          <a:extLst>
            <a:ext uri="{FF2B5EF4-FFF2-40B4-BE49-F238E27FC236}">
              <a16:creationId xmlns:a16="http://schemas.microsoft.com/office/drawing/2014/main" id="{00000000-0008-0000-0300-000053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2" name="正方形/長方形 341">
          <a:extLst>
            <a:ext uri="{FF2B5EF4-FFF2-40B4-BE49-F238E27FC236}">
              <a16:creationId xmlns:a16="http://schemas.microsoft.com/office/drawing/2014/main" id="{00000000-0008-0000-0300-000056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3" name="正方形/長方形 342">
          <a:extLst>
            <a:ext uri="{FF2B5EF4-FFF2-40B4-BE49-F238E27FC236}">
              <a16:creationId xmlns:a16="http://schemas.microsoft.com/office/drawing/2014/main" id="{00000000-0008-0000-0300-000057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4" name="正方形/長方形 343">
          <a:extLst>
            <a:ext uri="{FF2B5EF4-FFF2-40B4-BE49-F238E27FC236}">
              <a16:creationId xmlns:a16="http://schemas.microsoft.com/office/drawing/2014/main" id="{00000000-0008-0000-0300-000058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5" name="正方形/長方形 344">
          <a:extLst>
            <a:ext uri="{FF2B5EF4-FFF2-40B4-BE49-F238E27FC236}">
              <a16:creationId xmlns:a16="http://schemas.microsoft.com/office/drawing/2014/main" id="{00000000-0008-0000-0300-000059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6" name="正方形/長方形 345">
          <a:extLst>
            <a:ext uri="{FF2B5EF4-FFF2-40B4-BE49-F238E27FC236}">
              <a16:creationId xmlns:a16="http://schemas.microsoft.com/office/drawing/2014/main" id="{00000000-0008-0000-0300-00005A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7" name="正方形/長方形 346">
          <a:extLst>
            <a:ext uri="{FF2B5EF4-FFF2-40B4-BE49-F238E27FC236}">
              <a16:creationId xmlns:a16="http://schemas.microsoft.com/office/drawing/2014/main" id="{00000000-0008-0000-0300-00005B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1" name="テキスト ボックス 350">
          <a:extLst>
            <a:ext uri="{FF2B5EF4-FFF2-40B4-BE49-F238E27FC236}">
              <a16:creationId xmlns:a16="http://schemas.microsoft.com/office/drawing/2014/main" id="{00000000-0008-0000-0300-00005F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過去からの起債抑制策並びに計画的な繰上償還の実施により、類似団体平均を下回っている。今後も緊急性・住民ニーズを的確に把握した事業の選択により、引き続き水準を抑える。</a:t>
          </a:r>
          <a:endParaRPr lang="ja-JP" altLang="ja-JP" sz="1400">
            <a:effectLst/>
          </a:endParaRPr>
        </a:p>
        <a:p>
          <a:pPr rtl="0"/>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3" name="直線コネクタ 352">
          <a:extLst>
            <a:ext uri="{FF2B5EF4-FFF2-40B4-BE49-F238E27FC236}">
              <a16:creationId xmlns:a16="http://schemas.microsoft.com/office/drawing/2014/main" id="{00000000-0008-0000-0300-000061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55" name="直線コネクタ 354">
          <a:extLst>
            <a:ext uri="{FF2B5EF4-FFF2-40B4-BE49-F238E27FC236}">
              <a16:creationId xmlns:a16="http://schemas.microsoft.com/office/drawing/2014/main" id="{00000000-0008-0000-0300-000063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56" name="テキスト ボックス 355">
          <a:extLst>
            <a:ext uri="{FF2B5EF4-FFF2-40B4-BE49-F238E27FC236}">
              <a16:creationId xmlns:a16="http://schemas.microsoft.com/office/drawing/2014/main" id="{00000000-0008-0000-0300-000064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57" name="直線コネクタ 356">
          <a:extLst>
            <a:ext uri="{FF2B5EF4-FFF2-40B4-BE49-F238E27FC236}">
              <a16:creationId xmlns:a16="http://schemas.microsoft.com/office/drawing/2014/main" id="{00000000-0008-0000-0300-000065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59" name="直線コネクタ 358">
          <a:extLst>
            <a:ext uri="{FF2B5EF4-FFF2-40B4-BE49-F238E27FC236}">
              <a16:creationId xmlns:a16="http://schemas.microsoft.com/office/drawing/2014/main" id="{00000000-0008-0000-0300-000067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1" name="直線コネクタ 360">
          <a:extLst>
            <a:ext uri="{FF2B5EF4-FFF2-40B4-BE49-F238E27FC236}">
              <a16:creationId xmlns:a16="http://schemas.microsoft.com/office/drawing/2014/main" id="{00000000-0008-0000-0300-000069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6" name="公債費負担の状況グラフ枠">
          <a:extLst>
            <a:ext uri="{FF2B5EF4-FFF2-40B4-BE49-F238E27FC236}">
              <a16:creationId xmlns:a16="http://schemas.microsoft.com/office/drawing/2014/main" id="{00000000-0008-0000-0300-00006E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45</xdr:row>
      <xdr:rowOff>98213</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flipV="1">
          <a:off x="17018000" y="6261100"/>
          <a:ext cx="0" cy="15523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70290</xdr:rowOff>
    </xdr:from>
    <xdr:ext cx="762000" cy="259045"/>
    <xdr:sp macro="" textlink="">
      <xdr:nvSpPr>
        <xdr:cNvPr id="368" name="公債費負担の状況最小値テキスト">
          <a:extLst>
            <a:ext uri="{FF2B5EF4-FFF2-40B4-BE49-F238E27FC236}">
              <a16:creationId xmlns:a16="http://schemas.microsoft.com/office/drawing/2014/main" id="{00000000-0008-0000-0300-000070010000}"/>
            </a:ext>
          </a:extLst>
        </xdr:cNvPr>
        <xdr:cNvSpPr txBox="1"/>
      </xdr:nvSpPr>
      <xdr:spPr>
        <a:xfrm>
          <a:off x="17106900" y="7785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a:t>
          </a:r>
          <a:endParaRPr kumimoji="1" lang="ja-JP" altLang="en-US" sz="1000" b="1">
            <a:latin typeface="ＭＳ Ｐゴシック"/>
          </a:endParaRPr>
        </a:p>
      </xdr:txBody>
    </xdr:sp>
    <xdr:clientData/>
  </xdr:oneCellAnchor>
  <xdr:twoCellAnchor>
    <xdr:from>
      <xdr:col>24</xdr:col>
      <xdr:colOff>469900</xdr:colOff>
      <xdr:row>45</xdr:row>
      <xdr:rowOff>98213</xdr:rowOff>
    </xdr:from>
    <xdr:to>
      <xdr:col>24</xdr:col>
      <xdr:colOff>647700</xdr:colOff>
      <xdr:row>45</xdr:row>
      <xdr:rowOff>98213</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6929100" y="78134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0" name="公債費負担の状況最大値テキスト">
          <a:extLst>
            <a:ext uri="{FF2B5EF4-FFF2-40B4-BE49-F238E27FC236}">
              <a16:creationId xmlns:a16="http://schemas.microsoft.com/office/drawing/2014/main" id="{00000000-0008-0000-0300-000072010000}"/>
            </a:ext>
          </a:extLst>
        </xdr:cNvPr>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36</xdr:row>
      <xdr:rowOff>88900</xdr:rowOff>
    </xdr:from>
    <xdr:to>
      <xdr:col>24</xdr:col>
      <xdr:colOff>558800</xdr:colOff>
      <xdr:row>37</xdr:row>
      <xdr:rowOff>142663</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flipV="1">
          <a:off x="16179800" y="6261100"/>
          <a:ext cx="838200" cy="2252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107121</xdr:rowOff>
    </xdr:from>
    <xdr:ext cx="762000" cy="259045"/>
    <xdr:sp macro="" textlink="">
      <xdr:nvSpPr>
        <xdr:cNvPr id="373" name="公債費負担の状況平均値テキスト">
          <a:extLst>
            <a:ext uri="{FF2B5EF4-FFF2-40B4-BE49-F238E27FC236}">
              <a16:creationId xmlns:a16="http://schemas.microsoft.com/office/drawing/2014/main" id="{00000000-0008-0000-0300-000075010000}"/>
            </a:ext>
          </a:extLst>
        </xdr:cNvPr>
        <xdr:cNvSpPr txBox="1"/>
      </xdr:nvSpPr>
      <xdr:spPr>
        <a:xfrm>
          <a:off x="17106900" y="67936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135044</xdr:rowOff>
    </xdr:from>
    <xdr:to>
      <xdr:col>24</xdr:col>
      <xdr:colOff>609600</xdr:colOff>
      <xdr:row>40</xdr:row>
      <xdr:rowOff>65194</xdr:rowOff>
    </xdr:to>
    <xdr:sp macro="" textlink="">
      <xdr:nvSpPr>
        <xdr:cNvPr id="374" name="フローチャート : 判断 373">
          <a:extLst>
            <a:ext uri="{FF2B5EF4-FFF2-40B4-BE49-F238E27FC236}">
              <a16:creationId xmlns:a16="http://schemas.microsoft.com/office/drawing/2014/main" id="{00000000-0008-0000-0300-000076010000}"/>
            </a:ext>
          </a:extLst>
        </xdr:cNvPr>
        <xdr:cNvSpPr/>
      </xdr:nvSpPr>
      <xdr:spPr>
        <a:xfrm>
          <a:off x="16967200" y="6821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142663</xdr:rowOff>
    </xdr:from>
    <xdr:to>
      <xdr:col>23</xdr:col>
      <xdr:colOff>406400</xdr:colOff>
      <xdr:row>38</xdr:row>
      <xdr:rowOff>35560</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flipV="1">
          <a:off x="15290800" y="6486313"/>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52070</xdr:rowOff>
    </xdr:from>
    <xdr:to>
      <xdr:col>23</xdr:col>
      <xdr:colOff>457200</xdr:colOff>
      <xdr:row>40</xdr:row>
      <xdr:rowOff>153670</xdr:rowOff>
    </xdr:to>
    <xdr:sp macro="" textlink="">
      <xdr:nvSpPr>
        <xdr:cNvPr id="376" name="フローチャート : 判断 375">
          <a:extLst>
            <a:ext uri="{FF2B5EF4-FFF2-40B4-BE49-F238E27FC236}">
              <a16:creationId xmlns:a16="http://schemas.microsoft.com/office/drawing/2014/main" id="{00000000-0008-0000-0300-000078010000}"/>
            </a:ext>
          </a:extLst>
        </xdr:cNvPr>
        <xdr:cNvSpPr/>
      </xdr:nvSpPr>
      <xdr:spPr>
        <a:xfrm>
          <a:off x="16129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138447</xdr:rowOff>
    </xdr:from>
    <xdr:ext cx="736600" cy="259045"/>
    <xdr:sp macro="" textlink="">
      <xdr:nvSpPr>
        <xdr:cNvPr id="377" name="テキスト ボックス 376">
          <a:extLst>
            <a:ext uri="{FF2B5EF4-FFF2-40B4-BE49-F238E27FC236}">
              <a16:creationId xmlns:a16="http://schemas.microsoft.com/office/drawing/2014/main" id="{00000000-0008-0000-0300-000079010000}"/>
            </a:ext>
          </a:extLst>
        </xdr:cNvPr>
        <xdr:cNvSpPr txBox="1"/>
      </xdr:nvSpPr>
      <xdr:spPr>
        <a:xfrm>
          <a:off x="15798800" y="6996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78317</xdr:rowOff>
    </xdr:from>
    <xdr:to>
      <xdr:col>22</xdr:col>
      <xdr:colOff>203200</xdr:colOff>
      <xdr:row>38</xdr:row>
      <xdr:rowOff>35560</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4401800" y="6421967"/>
          <a:ext cx="8890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140546</xdr:rowOff>
    </xdr:from>
    <xdr:to>
      <xdr:col>22</xdr:col>
      <xdr:colOff>254000</xdr:colOff>
      <xdr:row>41</xdr:row>
      <xdr:rowOff>70696</xdr:rowOff>
    </xdr:to>
    <xdr:sp macro="" textlink="">
      <xdr:nvSpPr>
        <xdr:cNvPr id="379" name="フローチャート : 判断 378">
          <a:extLst>
            <a:ext uri="{FF2B5EF4-FFF2-40B4-BE49-F238E27FC236}">
              <a16:creationId xmlns:a16="http://schemas.microsoft.com/office/drawing/2014/main" id="{00000000-0008-0000-0300-00007B010000}"/>
            </a:ext>
          </a:extLst>
        </xdr:cNvPr>
        <xdr:cNvSpPr/>
      </xdr:nvSpPr>
      <xdr:spPr>
        <a:xfrm>
          <a:off x="15240000" y="699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55473</xdr:rowOff>
    </xdr:from>
    <xdr:ext cx="762000" cy="259045"/>
    <xdr:sp macro="" textlink="">
      <xdr:nvSpPr>
        <xdr:cNvPr id="380" name="テキスト ボックス 379">
          <a:extLst>
            <a:ext uri="{FF2B5EF4-FFF2-40B4-BE49-F238E27FC236}">
              <a16:creationId xmlns:a16="http://schemas.microsoft.com/office/drawing/2014/main" id="{00000000-0008-0000-0300-00007C010000}"/>
            </a:ext>
          </a:extLst>
        </xdr:cNvPr>
        <xdr:cNvSpPr txBox="1"/>
      </xdr:nvSpPr>
      <xdr:spPr>
        <a:xfrm>
          <a:off x="14909800" y="7084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19</xdr:col>
      <xdr:colOff>482600</xdr:colOff>
      <xdr:row>36</xdr:row>
      <xdr:rowOff>72813</xdr:rowOff>
    </xdr:from>
    <xdr:to>
      <xdr:col>21</xdr:col>
      <xdr:colOff>0</xdr:colOff>
      <xdr:row>37</xdr:row>
      <xdr:rowOff>78317</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3512800" y="6245013"/>
          <a:ext cx="889000" cy="176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65617</xdr:rowOff>
    </xdr:from>
    <xdr:to>
      <xdr:col>21</xdr:col>
      <xdr:colOff>50800</xdr:colOff>
      <xdr:row>41</xdr:row>
      <xdr:rowOff>167217</xdr:rowOff>
    </xdr:to>
    <xdr:sp macro="" textlink="">
      <xdr:nvSpPr>
        <xdr:cNvPr id="382" name="フローチャート : 判断 381">
          <a:extLst>
            <a:ext uri="{FF2B5EF4-FFF2-40B4-BE49-F238E27FC236}">
              <a16:creationId xmlns:a16="http://schemas.microsoft.com/office/drawing/2014/main" id="{00000000-0008-0000-0300-00007E010000}"/>
            </a:ext>
          </a:extLst>
        </xdr:cNvPr>
        <xdr:cNvSpPr/>
      </xdr:nvSpPr>
      <xdr:spPr>
        <a:xfrm>
          <a:off x="14351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151994</xdr:rowOff>
    </xdr:from>
    <xdr:ext cx="762000" cy="259045"/>
    <xdr:sp macro="" textlink="">
      <xdr:nvSpPr>
        <xdr:cNvPr id="383" name="テキスト ボックス 382">
          <a:extLst>
            <a:ext uri="{FF2B5EF4-FFF2-40B4-BE49-F238E27FC236}">
              <a16:creationId xmlns:a16="http://schemas.microsoft.com/office/drawing/2014/main" id="{00000000-0008-0000-0300-00007F010000}"/>
            </a:ext>
          </a:extLst>
        </xdr:cNvPr>
        <xdr:cNvSpPr txBox="1"/>
      </xdr:nvSpPr>
      <xdr:spPr>
        <a:xfrm>
          <a:off x="14020800" y="718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129963</xdr:rowOff>
    </xdr:from>
    <xdr:to>
      <xdr:col>19</xdr:col>
      <xdr:colOff>533400</xdr:colOff>
      <xdr:row>42</xdr:row>
      <xdr:rowOff>60113</xdr:rowOff>
    </xdr:to>
    <xdr:sp macro="" textlink="">
      <xdr:nvSpPr>
        <xdr:cNvPr id="384" name="フローチャート : 判断 383">
          <a:extLst>
            <a:ext uri="{FF2B5EF4-FFF2-40B4-BE49-F238E27FC236}">
              <a16:creationId xmlns:a16="http://schemas.microsoft.com/office/drawing/2014/main" id="{00000000-0008-0000-0300-000080010000}"/>
            </a:ext>
          </a:extLst>
        </xdr:cNvPr>
        <xdr:cNvSpPr/>
      </xdr:nvSpPr>
      <xdr:spPr>
        <a:xfrm>
          <a:off x="13462000" y="715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44890</xdr:rowOff>
    </xdr:from>
    <xdr:ext cx="762000" cy="259045"/>
    <xdr:sp macro="" textlink="">
      <xdr:nvSpPr>
        <xdr:cNvPr id="385" name="テキスト ボックス 384">
          <a:extLst>
            <a:ext uri="{FF2B5EF4-FFF2-40B4-BE49-F238E27FC236}">
              <a16:creationId xmlns:a16="http://schemas.microsoft.com/office/drawing/2014/main" id="{00000000-0008-0000-0300-000081010000}"/>
            </a:ext>
          </a:extLst>
        </xdr:cNvPr>
        <xdr:cNvSpPr txBox="1"/>
      </xdr:nvSpPr>
      <xdr:spPr>
        <a:xfrm>
          <a:off x="13131800" y="7245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36</xdr:row>
      <xdr:rowOff>38100</xdr:rowOff>
    </xdr:from>
    <xdr:to>
      <xdr:col>24</xdr:col>
      <xdr:colOff>609600</xdr:colOff>
      <xdr:row>36</xdr:row>
      <xdr:rowOff>139700</xdr:rowOff>
    </xdr:to>
    <xdr:sp macro="" textlink="">
      <xdr:nvSpPr>
        <xdr:cNvPr id="391" name="円/楕円 390">
          <a:extLst>
            <a:ext uri="{FF2B5EF4-FFF2-40B4-BE49-F238E27FC236}">
              <a16:creationId xmlns:a16="http://schemas.microsoft.com/office/drawing/2014/main" id="{00000000-0008-0000-0300-000087010000}"/>
            </a:ext>
          </a:extLst>
        </xdr:cNvPr>
        <xdr:cNvSpPr/>
      </xdr:nvSpPr>
      <xdr:spPr>
        <a:xfrm>
          <a:off x="169672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35</xdr:row>
      <xdr:rowOff>130827</xdr:rowOff>
    </xdr:from>
    <xdr:ext cx="762000" cy="259045"/>
    <xdr:sp macro="" textlink="">
      <xdr:nvSpPr>
        <xdr:cNvPr id="392" name="公債費負担の状況該当値テキスト">
          <a:extLst>
            <a:ext uri="{FF2B5EF4-FFF2-40B4-BE49-F238E27FC236}">
              <a16:creationId xmlns:a16="http://schemas.microsoft.com/office/drawing/2014/main" id="{00000000-0008-0000-0300-000088010000}"/>
            </a:ext>
          </a:extLst>
        </xdr:cNvPr>
        <xdr:cNvSpPr txBox="1"/>
      </xdr:nvSpPr>
      <xdr:spPr>
        <a:xfrm>
          <a:off x="171069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91863</xdr:rowOff>
    </xdr:from>
    <xdr:to>
      <xdr:col>23</xdr:col>
      <xdr:colOff>457200</xdr:colOff>
      <xdr:row>38</xdr:row>
      <xdr:rowOff>22013</xdr:rowOff>
    </xdr:to>
    <xdr:sp macro="" textlink="">
      <xdr:nvSpPr>
        <xdr:cNvPr id="393" name="円/楕円 392">
          <a:extLst>
            <a:ext uri="{FF2B5EF4-FFF2-40B4-BE49-F238E27FC236}">
              <a16:creationId xmlns:a16="http://schemas.microsoft.com/office/drawing/2014/main" id="{00000000-0008-0000-0300-000089010000}"/>
            </a:ext>
          </a:extLst>
        </xdr:cNvPr>
        <xdr:cNvSpPr/>
      </xdr:nvSpPr>
      <xdr:spPr>
        <a:xfrm>
          <a:off x="16129000" y="6435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32190</xdr:rowOff>
    </xdr:from>
    <xdr:ext cx="7366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5798800" y="62043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156210</xdr:rowOff>
    </xdr:from>
    <xdr:to>
      <xdr:col>22</xdr:col>
      <xdr:colOff>254000</xdr:colOff>
      <xdr:row>38</xdr:row>
      <xdr:rowOff>86360</xdr:rowOff>
    </xdr:to>
    <xdr:sp macro="" textlink="">
      <xdr:nvSpPr>
        <xdr:cNvPr id="395" name="円/楕円 394">
          <a:extLst>
            <a:ext uri="{FF2B5EF4-FFF2-40B4-BE49-F238E27FC236}">
              <a16:creationId xmlns:a16="http://schemas.microsoft.com/office/drawing/2014/main" id="{00000000-0008-0000-0300-00008B010000}"/>
            </a:ext>
          </a:extLst>
        </xdr:cNvPr>
        <xdr:cNvSpPr/>
      </xdr:nvSpPr>
      <xdr:spPr>
        <a:xfrm>
          <a:off x="15240000" y="649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96537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4909800" y="626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27517</xdr:rowOff>
    </xdr:from>
    <xdr:to>
      <xdr:col>21</xdr:col>
      <xdr:colOff>50800</xdr:colOff>
      <xdr:row>37</xdr:row>
      <xdr:rowOff>129117</xdr:rowOff>
    </xdr:to>
    <xdr:sp macro="" textlink="">
      <xdr:nvSpPr>
        <xdr:cNvPr id="397" name="円/楕円 396">
          <a:extLst>
            <a:ext uri="{FF2B5EF4-FFF2-40B4-BE49-F238E27FC236}">
              <a16:creationId xmlns:a16="http://schemas.microsoft.com/office/drawing/2014/main" id="{00000000-0008-0000-0300-00008D010000}"/>
            </a:ext>
          </a:extLst>
        </xdr:cNvPr>
        <xdr:cNvSpPr/>
      </xdr:nvSpPr>
      <xdr:spPr>
        <a:xfrm>
          <a:off x="14351000" y="6371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35</xdr:row>
      <xdr:rowOff>139294</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020800" y="614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19</xdr:col>
      <xdr:colOff>431800</xdr:colOff>
      <xdr:row>36</xdr:row>
      <xdr:rowOff>22013</xdr:rowOff>
    </xdr:from>
    <xdr:to>
      <xdr:col>19</xdr:col>
      <xdr:colOff>533400</xdr:colOff>
      <xdr:row>36</xdr:row>
      <xdr:rowOff>123613</xdr:rowOff>
    </xdr:to>
    <xdr:sp macro="" textlink="">
      <xdr:nvSpPr>
        <xdr:cNvPr id="399" name="円/楕円 398">
          <a:extLst>
            <a:ext uri="{FF2B5EF4-FFF2-40B4-BE49-F238E27FC236}">
              <a16:creationId xmlns:a16="http://schemas.microsoft.com/office/drawing/2014/main" id="{00000000-0008-0000-0300-00008F010000}"/>
            </a:ext>
          </a:extLst>
        </xdr:cNvPr>
        <xdr:cNvSpPr/>
      </xdr:nvSpPr>
      <xdr:spPr>
        <a:xfrm>
          <a:off x="13462000" y="6194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34</xdr:row>
      <xdr:rowOff>133790</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3131800" y="5963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1" name="正方形/長方形 400">
          <a:extLst>
            <a:ext uri="{FF2B5EF4-FFF2-40B4-BE49-F238E27FC236}">
              <a16:creationId xmlns:a16="http://schemas.microsoft.com/office/drawing/2014/main" id="{00000000-0008-0000-0300-000091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4" name="正方形/長方形 403">
          <a:extLst>
            <a:ext uri="{FF2B5EF4-FFF2-40B4-BE49-F238E27FC236}">
              <a16:creationId xmlns:a16="http://schemas.microsoft.com/office/drawing/2014/main" id="{00000000-0008-0000-0300-000094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5" name="正方形/長方形 404">
          <a:extLst>
            <a:ext uri="{FF2B5EF4-FFF2-40B4-BE49-F238E27FC236}">
              <a16:creationId xmlns:a16="http://schemas.microsoft.com/office/drawing/2014/main" id="{00000000-0008-0000-0300-000095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6" name="正方形/長方形 405">
          <a:extLst>
            <a:ext uri="{FF2B5EF4-FFF2-40B4-BE49-F238E27FC236}">
              <a16:creationId xmlns:a16="http://schemas.microsoft.com/office/drawing/2014/main" id="{00000000-0008-0000-0300-000096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7" name="正方形/長方形 406">
          <a:extLst>
            <a:ext uri="{FF2B5EF4-FFF2-40B4-BE49-F238E27FC236}">
              <a16:creationId xmlns:a16="http://schemas.microsoft.com/office/drawing/2014/main" id="{00000000-0008-0000-0300-000097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充当可能財源等が将来負担額を上回っており、将来負担比率は発生していない。要因としては、過去からの起債抑制策並びに効率的な繰上償還の実施、財政調整基金及び減債基金の積立による充当可能基金の増額が挙げられる。</a:t>
          </a:r>
          <a:r>
            <a:rPr lang="ja-JP" altLang="en-US" sz="1100" b="0" i="0" baseline="0">
              <a:solidFill>
                <a:schemeClr val="dk1"/>
              </a:solidFill>
              <a:effectLst/>
              <a:latin typeface="+mn-lt"/>
              <a:ea typeface="+mn-ea"/>
              <a:cs typeface="+mn-cs"/>
            </a:rPr>
            <a:t>現在</a:t>
          </a:r>
          <a:r>
            <a:rPr lang="ja-JP" altLang="ja-JP" sz="1100" b="0" i="0" baseline="0">
              <a:solidFill>
                <a:schemeClr val="dk1"/>
              </a:solidFill>
              <a:effectLst/>
              <a:latin typeface="+mn-lt"/>
              <a:ea typeface="+mn-ea"/>
              <a:cs typeface="+mn-cs"/>
            </a:rPr>
            <a:t>、公営住宅</a:t>
          </a:r>
          <a:r>
            <a:rPr lang="ja-JP" altLang="en-US" sz="1100" b="0" i="0" baseline="0">
              <a:solidFill>
                <a:schemeClr val="dk1"/>
              </a:solidFill>
              <a:effectLst/>
              <a:latin typeface="+mn-lt"/>
              <a:ea typeface="+mn-ea"/>
              <a:cs typeface="+mn-cs"/>
            </a:rPr>
            <a:t>建設事業を実施して</a:t>
          </a:r>
          <a:r>
            <a:rPr lang="ja-JP" altLang="ja-JP" sz="1100" b="0" i="0" baseline="0">
              <a:solidFill>
                <a:schemeClr val="dk1"/>
              </a:solidFill>
              <a:effectLst/>
              <a:latin typeface="+mn-lt"/>
              <a:ea typeface="+mn-ea"/>
              <a:cs typeface="+mn-cs"/>
            </a:rPr>
            <a:t>おり、他の投資事業の優先度を点検・精査し、負担率上昇の抑制に努める。</a:t>
          </a:r>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4" name="テキスト ボックス 413">
          <a:extLst>
            <a:ext uri="{FF2B5EF4-FFF2-40B4-BE49-F238E27FC236}">
              <a16:creationId xmlns:a16="http://schemas.microsoft.com/office/drawing/2014/main" id="{00000000-0008-0000-0300-00009E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5" name="直線コネクタ 414">
          <a:extLst>
            <a:ext uri="{FF2B5EF4-FFF2-40B4-BE49-F238E27FC236}">
              <a16:creationId xmlns:a16="http://schemas.microsoft.com/office/drawing/2014/main" id="{00000000-0008-0000-0300-00009F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17" name="直線コネクタ 416">
          <a:extLst>
            <a:ext uri="{FF2B5EF4-FFF2-40B4-BE49-F238E27FC236}">
              <a16:creationId xmlns:a16="http://schemas.microsoft.com/office/drawing/2014/main" id="{00000000-0008-0000-0300-0000A1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19" name="直線コネクタ 418">
          <a:extLst>
            <a:ext uri="{FF2B5EF4-FFF2-40B4-BE49-F238E27FC236}">
              <a16:creationId xmlns:a16="http://schemas.microsoft.com/office/drawing/2014/main" id="{00000000-0008-0000-0300-0000A3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1" name="直線コネクタ 420">
          <a:extLst>
            <a:ext uri="{FF2B5EF4-FFF2-40B4-BE49-F238E27FC236}">
              <a16:creationId xmlns:a16="http://schemas.microsoft.com/office/drawing/2014/main" id="{00000000-0008-0000-0300-0000A5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0" name="将来負担の状況グラフ枠">
          <a:extLst>
            <a:ext uri="{FF2B5EF4-FFF2-40B4-BE49-F238E27FC236}">
              <a16:creationId xmlns:a16="http://schemas.microsoft.com/office/drawing/2014/main" id="{00000000-0008-0000-0300-0000AE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113090</xdr:rowOff>
    </xdr:from>
    <xdr:to>
      <xdr:col>24</xdr:col>
      <xdr:colOff>558800</xdr:colOff>
      <xdr:row>22</xdr:row>
      <xdr:rowOff>45418</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flipV="1">
          <a:off x="17018000" y="2341940"/>
          <a:ext cx="0" cy="14753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17495</xdr:rowOff>
    </xdr:from>
    <xdr:ext cx="762000" cy="259045"/>
    <xdr:sp macro="" textlink="">
      <xdr:nvSpPr>
        <xdr:cNvPr id="432" name="将来負担の状況最小値テキスト">
          <a:extLst>
            <a:ext uri="{FF2B5EF4-FFF2-40B4-BE49-F238E27FC236}">
              <a16:creationId xmlns:a16="http://schemas.microsoft.com/office/drawing/2014/main" id="{00000000-0008-0000-0300-0000B0010000}"/>
            </a:ext>
          </a:extLst>
        </xdr:cNvPr>
        <xdr:cNvSpPr txBox="1"/>
      </xdr:nvSpPr>
      <xdr:spPr>
        <a:xfrm>
          <a:off x="17106900" y="3789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130.9</a:t>
          </a:r>
          <a:endParaRPr kumimoji="1" lang="ja-JP" altLang="en-US" sz="1000" b="1">
            <a:latin typeface="ＭＳ Ｐゴシック"/>
          </a:endParaRPr>
        </a:p>
      </xdr:txBody>
    </xdr:sp>
    <xdr:clientData/>
  </xdr:oneCellAnchor>
  <xdr:twoCellAnchor>
    <xdr:from>
      <xdr:col>24</xdr:col>
      <xdr:colOff>469900</xdr:colOff>
      <xdr:row>22</xdr:row>
      <xdr:rowOff>45418</xdr:rowOff>
    </xdr:from>
    <xdr:to>
      <xdr:col>24</xdr:col>
      <xdr:colOff>647700</xdr:colOff>
      <xdr:row>22</xdr:row>
      <xdr:rowOff>45418</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a:off x="16929100" y="3817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164391</xdr:rowOff>
    </xdr:from>
    <xdr:ext cx="762000" cy="259045"/>
    <xdr:sp macro="" textlink="">
      <xdr:nvSpPr>
        <xdr:cNvPr id="434" name="将来負担の状況最大値テキスト">
          <a:extLst>
            <a:ext uri="{FF2B5EF4-FFF2-40B4-BE49-F238E27FC236}">
              <a16:creationId xmlns:a16="http://schemas.microsoft.com/office/drawing/2014/main" id="{00000000-0008-0000-0300-0000B2010000}"/>
            </a:ext>
          </a:extLst>
        </xdr:cNvPr>
        <xdr:cNvSpPr txBox="1"/>
      </xdr:nvSpPr>
      <xdr:spPr>
        <a:xfrm>
          <a:off x="17106900" y="2221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13</xdr:row>
      <xdr:rowOff>113090</xdr:rowOff>
    </xdr:from>
    <xdr:to>
      <xdr:col>24</xdr:col>
      <xdr:colOff>647700</xdr:colOff>
      <xdr:row>13</xdr:row>
      <xdr:rowOff>113090</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6929100" y="2341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50091</xdr:rowOff>
    </xdr:from>
    <xdr:ext cx="762000" cy="259045"/>
    <xdr:sp macro="" textlink="">
      <xdr:nvSpPr>
        <xdr:cNvPr id="436" name="将来負担の状況平均値テキスト">
          <a:extLst>
            <a:ext uri="{FF2B5EF4-FFF2-40B4-BE49-F238E27FC236}">
              <a16:creationId xmlns:a16="http://schemas.microsoft.com/office/drawing/2014/main" id="{00000000-0008-0000-0300-0000B4010000}"/>
            </a:ext>
          </a:extLst>
        </xdr:cNvPr>
        <xdr:cNvSpPr txBox="1"/>
      </xdr:nvSpPr>
      <xdr:spPr>
        <a:xfrm>
          <a:off x="17106900" y="2107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33564</xdr:rowOff>
    </xdr:from>
    <xdr:to>
      <xdr:col>24</xdr:col>
      <xdr:colOff>609600</xdr:colOff>
      <xdr:row>13</xdr:row>
      <xdr:rowOff>135164</xdr:rowOff>
    </xdr:to>
    <xdr:sp macro="" textlink="">
      <xdr:nvSpPr>
        <xdr:cNvPr id="437" name="フローチャート : 判断 436">
          <a:extLst>
            <a:ext uri="{FF2B5EF4-FFF2-40B4-BE49-F238E27FC236}">
              <a16:creationId xmlns:a16="http://schemas.microsoft.com/office/drawing/2014/main" id="{00000000-0008-0000-0300-0000B5010000}"/>
            </a:ext>
          </a:extLst>
        </xdr:cNvPr>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33564</xdr:rowOff>
    </xdr:from>
    <xdr:to>
      <xdr:col>23</xdr:col>
      <xdr:colOff>457200</xdr:colOff>
      <xdr:row>13</xdr:row>
      <xdr:rowOff>135164</xdr:rowOff>
    </xdr:to>
    <xdr:sp macro="" textlink="">
      <xdr:nvSpPr>
        <xdr:cNvPr id="438" name="フローチャート : 判断 437">
          <a:extLst>
            <a:ext uri="{FF2B5EF4-FFF2-40B4-BE49-F238E27FC236}">
              <a16:creationId xmlns:a16="http://schemas.microsoft.com/office/drawing/2014/main" id="{00000000-0008-0000-0300-0000B6010000}"/>
            </a:ext>
          </a:extLst>
        </xdr:cNvPr>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11</xdr:row>
      <xdr:rowOff>145341</xdr:rowOff>
    </xdr:from>
    <xdr:ext cx="736600" cy="259045"/>
    <xdr:sp macro="" textlink="">
      <xdr:nvSpPr>
        <xdr:cNvPr id="439" name="テキスト ボックス 438">
          <a:extLst>
            <a:ext uri="{FF2B5EF4-FFF2-40B4-BE49-F238E27FC236}">
              <a16:creationId xmlns:a16="http://schemas.microsoft.com/office/drawing/2014/main" id="{00000000-0008-0000-0300-0000B7010000}"/>
            </a:ext>
          </a:extLst>
        </xdr:cNvPr>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33564</xdr:rowOff>
    </xdr:from>
    <xdr:to>
      <xdr:col>22</xdr:col>
      <xdr:colOff>254000</xdr:colOff>
      <xdr:row>13</xdr:row>
      <xdr:rowOff>135164</xdr:rowOff>
    </xdr:to>
    <xdr:sp macro="" textlink="">
      <xdr:nvSpPr>
        <xdr:cNvPr id="440" name="フローチャート : 判断 439">
          <a:extLst>
            <a:ext uri="{FF2B5EF4-FFF2-40B4-BE49-F238E27FC236}">
              <a16:creationId xmlns:a16="http://schemas.microsoft.com/office/drawing/2014/main" id="{00000000-0008-0000-0300-0000B8010000}"/>
            </a:ext>
          </a:extLst>
        </xdr:cNvPr>
        <xdr:cNvSpPr/>
      </xdr:nvSpPr>
      <xdr:spPr>
        <a:xfrm>
          <a:off x="15240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11</xdr:row>
      <xdr:rowOff>145341</xdr:rowOff>
    </xdr:from>
    <xdr:ext cx="7620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4909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13</xdr:row>
      <xdr:rowOff>33564</xdr:rowOff>
    </xdr:from>
    <xdr:to>
      <xdr:col>21</xdr:col>
      <xdr:colOff>50800</xdr:colOff>
      <xdr:row>13</xdr:row>
      <xdr:rowOff>135164</xdr:rowOff>
    </xdr:to>
    <xdr:sp macro="" textlink="">
      <xdr:nvSpPr>
        <xdr:cNvPr id="442" name="フローチャート : 判断 441">
          <a:extLst>
            <a:ext uri="{FF2B5EF4-FFF2-40B4-BE49-F238E27FC236}">
              <a16:creationId xmlns:a16="http://schemas.microsoft.com/office/drawing/2014/main" id="{00000000-0008-0000-0300-0000BA010000}"/>
            </a:ext>
          </a:extLst>
        </xdr:cNvPr>
        <xdr:cNvSpPr/>
      </xdr:nvSpPr>
      <xdr:spPr>
        <a:xfrm>
          <a:off x="14351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11</xdr:row>
      <xdr:rowOff>145341</xdr:rowOff>
    </xdr:from>
    <xdr:ext cx="7620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4020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13</xdr:row>
      <xdr:rowOff>47353</xdr:rowOff>
    </xdr:from>
    <xdr:to>
      <xdr:col>19</xdr:col>
      <xdr:colOff>533400</xdr:colOff>
      <xdr:row>13</xdr:row>
      <xdr:rowOff>148953</xdr:rowOff>
    </xdr:to>
    <xdr:sp macro="" textlink="">
      <xdr:nvSpPr>
        <xdr:cNvPr id="444" name="フローチャート : 判断 443">
          <a:extLst>
            <a:ext uri="{FF2B5EF4-FFF2-40B4-BE49-F238E27FC236}">
              <a16:creationId xmlns:a16="http://schemas.microsoft.com/office/drawing/2014/main" id="{00000000-0008-0000-0300-0000BC010000}"/>
            </a:ext>
          </a:extLst>
        </xdr:cNvPr>
        <xdr:cNvSpPr/>
      </xdr:nvSpPr>
      <xdr:spPr>
        <a:xfrm>
          <a:off x="13462000" y="2276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11</xdr:row>
      <xdr:rowOff>159130</xdr:rowOff>
    </xdr:from>
    <xdr:ext cx="762000" cy="259045"/>
    <xdr:sp macro="" textlink="">
      <xdr:nvSpPr>
        <xdr:cNvPr id="445" name="テキスト ボックス 444">
          <a:extLst>
            <a:ext uri="{FF2B5EF4-FFF2-40B4-BE49-F238E27FC236}">
              <a16:creationId xmlns:a16="http://schemas.microsoft.com/office/drawing/2014/main" id="{00000000-0008-0000-0300-0000BD010000}"/>
            </a:ext>
          </a:extLst>
        </xdr:cNvPr>
        <xdr:cNvSpPr txBox="1"/>
      </xdr:nvSpPr>
      <xdr:spPr>
        <a:xfrm>
          <a:off x="13131800" y="2045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6" name="テキスト ボックス 445">
          <a:extLst>
            <a:ext uri="{FF2B5EF4-FFF2-40B4-BE49-F238E27FC236}">
              <a16:creationId xmlns:a16="http://schemas.microsoft.com/office/drawing/2014/main" id="{00000000-0008-0000-0300-0000BE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福岡県赤村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3,373
3,368
32.03
2,677,626
2,583,173
38,370
1,391,447
1,496,088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a:extLst>
            <a:ext uri="{FF2B5EF4-FFF2-40B4-BE49-F238E27FC236}">
              <a16:creationId xmlns:a16="http://schemas.microsoft.com/office/drawing/2014/main" id="{00000000-0008-0000-0400-000021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41/78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20.8</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a:extLst>
            <a:ext uri="{FF2B5EF4-FFF2-40B4-BE49-F238E27FC236}">
              <a16:creationId xmlns:a16="http://schemas.microsoft.com/office/drawing/2014/main" id="{00000000-0008-0000-0400-00002B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類似団体平均と比較すると、人件費に係る経常収支比率は高くなっている。、今後はこれらも含めた人件費関係経費全体について、適正数値の維持に努めたい。</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a:extLst>
            <a:ext uri="{FF2B5EF4-FFF2-40B4-BE49-F238E27FC236}">
              <a16:creationId xmlns:a16="http://schemas.microsoft.com/office/drawing/2014/main" id="{00000000-0008-0000-0400-00002C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a:extLst>
            <a:ext uri="{FF2B5EF4-FFF2-40B4-BE49-F238E27FC236}">
              <a16:creationId xmlns:a16="http://schemas.microsoft.com/office/drawing/2014/main" id="{00000000-0008-0000-0400-00002D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a:extLst>
            <a:ext uri="{FF2B5EF4-FFF2-40B4-BE49-F238E27FC236}">
              <a16:creationId xmlns:a16="http://schemas.microsoft.com/office/drawing/2014/main" id="{00000000-0008-0000-0400-00002E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a:extLst>
            <a:ext uri="{FF2B5EF4-FFF2-40B4-BE49-F238E27FC236}">
              <a16:creationId xmlns:a16="http://schemas.microsoft.com/office/drawing/2014/main" id="{00000000-0008-0000-0400-00002F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a:extLst>
            <a:ext uri="{FF2B5EF4-FFF2-40B4-BE49-F238E27FC236}">
              <a16:creationId xmlns:a16="http://schemas.microsoft.com/office/drawing/2014/main" id="{00000000-0008-0000-0400-000030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a:extLst>
            <a:ext uri="{FF2B5EF4-FFF2-40B4-BE49-F238E27FC236}">
              <a16:creationId xmlns:a16="http://schemas.microsoft.com/office/drawing/2014/main" id="{00000000-0008-0000-0400-000031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a:extLst>
            <a:ext uri="{FF2B5EF4-FFF2-40B4-BE49-F238E27FC236}">
              <a16:creationId xmlns:a16="http://schemas.microsoft.com/office/drawing/2014/main" id="{00000000-0008-0000-0400-000032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a:extLst>
            <a:ext uri="{FF2B5EF4-FFF2-40B4-BE49-F238E27FC236}">
              <a16:creationId xmlns:a16="http://schemas.microsoft.com/office/drawing/2014/main" id="{00000000-0008-0000-0400-000033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a:extLst>
            <a:ext uri="{FF2B5EF4-FFF2-40B4-BE49-F238E27FC236}">
              <a16:creationId xmlns:a16="http://schemas.microsoft.com/office/drawing/2014/main" id="{00000000-0008-0000-0400-000034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a:extLst>
            <a:ext uri="{FF2B5EF4-FFF2-40B4-BE49-F238E27FC236}">
              <a16:creationId xmlns:a16="http://schemas.microsoft.com/office/drawing/2014/main" id="{00000000-0008-0000-0400-000035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a:extLst>
            <a:ext uri="{FF2B5EF4-FFF2-40B4-BE49-F238E27FC236}">
              <a16:creationId xmlns:a16="http://schemas.microsoft.com/office/drawing/2014/main" id="{00000000-0008-0000-0400-000036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a:extLst>
            <a:ext uri="{FF2B5EF4-FFF2-40B4-BE49-F238E27FC236}">
              <a16:creationId xmlns:a16="http://schemas.microsoft.com/office/drawing/2014/main" id="{00000000-0008-0000-0400-000037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a:extLst>
            <a:ext uri="{FF2B5EF4-FFF2-40B4-BE49-F238E27FC236}">
              <a16:creationId xmlns:a16="http://schemas.microsoft.com/office/drawing/2014/main" id="{00000000-0008-0000-0400-000038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a:extLst>
            <a:ext uri="{FF2B5EF4-FFF2-40B4-BE49-F238E27FC236}">
              <a16:creationId xmlns:a16="http://schemas.microsoft.com/office/drawing/2014/main" id="{00000000-0008-0000-0400-000039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a:extLst>
            <a:ext uri="{FF2B5EF4-FFF2-40B4-BE49-F238E27FC236}">
              <a16:creationId xmlns:a16="http://schemas.microsoft.com/office/drawing/2014/main" id="{00000000-0008-0000-0400-00003A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a:extLst>
            <a:ext uri="{FF2B5EF4-FFF2-40B4-BE49-F238E27FC236}">
              <a16:creationId xmlns:a16="http://schemas.microsoft.com/office/drawing/2014/main" id="{00000000-0008-0000-0400-00003B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100330</xdr:rowOff>
    </xdr:from>
    <xdr:to>
      <xdr:col>7</xdr:col>
      <xdr:colOff>15875</xdr:colOff>
      <xdr:row>41</xdr:row>
      <xdr:rowOff>16510</xdr:rowOff>
    </xdr:to>
    <xdr:cxnSp macro="">
      <xdr:nvCxnSpPr>
        <xdr:cNvPr id="60" name="直線コネクタ 59">
          <a:extLst>
            <a:ext uri="{FF2B5EF4-FFF2-40B4-BE49-F238E27FC236}">
              <a16:creationId xmlns:a16="http://schemas.microsoft.com/office/drawing/2014/main" id="{00000000-0008-0000-0400-00003C000000}"/>
            </a:ext>
          </a:extLst>
        </xdr:cNvPr>
        <xdr:cNvCxnSpPr/>
      </xdr:nvCxnSpPr>
      <xdr:spPr>
        <a:xfrm flipV="1">
          <a:off x="4826000" y="575818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160037</xdr:rowOff>
    </xdr:from>
    <xdr:ext cx="762000" cy="259045"/>
    <xdr:sp macro="" textlink="">
      <xdr:nvSpPr>
        <xdr:cNvPr id="61" name="人件費最小値テキスト">
          <a:extLst>
            <a:ext uri="{FF2B5EF4-FFF2-40B4-BE49-F238E27FC236}">
              <a16:creationId xmlns:a16="http://schemas.microsoft.com/office/drawing/2014/main" id="{00000000-0008-0000-0400-00003D000000}"/>
            </a:ext>
          </a:extLst>
        </xdr:cNvPr>
        <xdr:cNvSpPr txBox="1"/>
      </xdr:nvSpPr>
      <xdr:spPr>
        <a:xfrm>
          <a:off x="4914900" y="7018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46.6</a:t>
          </a:r>
          <a:endParaRPr kumimoji="1" lang="ja-JP" altLang="en-US" sz="1000" b="1">
            <a:latin typeface="ＭＳ Ｐゴシック"/>
          </a:endParaRPr>
        </a:p>
      </xdr:txBody>
    </xdr:sp>
    <xdr:clientData/>
  </xdr:oneCellAnchor>
  <xdr:twoCellAnchor>
    <xdr:from>
      <xdr:col>6</xdr:col>
      <xdr:colOff>612775</xdr:colOff>
      <xdr:row>41</xdr:row>
      <xdr:rowOff>16510</xdr:rowOff>
    </xdr:from>
    <xdr:to>
      <xdr:col>7</xdr:col>
      <xdr:colOff>104775</xdr:colOff>
      <xdr:row>41</xdr:row>
      <xdr:rowOff>16510</xdr:rowOff>
    </xdr:to>
    <xdr:cxnSp macro="">
      <xdr:nvCxnSpPr>
        <xdr:cNvPr id="62" name="直線コネクタ 61">
          <a:extLst>
            <a:ext uri="{FF2B5EF4-FFF2-40B4-BE49-F238E27FC236}">
              <a16:creationId xmlns:a16="http://schemas.microsoft.com/office/drawing/2014/main" id="{00000000-0008-0000-0400-00003E000000}"/>
            </a:ext>
          </a:extLst>
        </xdr:cNvPr>
        <xdr:cNvCxnSpPr/>
      </xdr:nvCxnSpPr>
      <xdr:spPr>
        <a:xfrm>
          <a:off x="4737100" y="7045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15257</xdr:rowOff>
    </xdr:from>
    <xdr:ext cx="762000" cy="259045"/>
    <xdr:sp macro="" textlink="">
      <xdr:nvSpPr>
        <xdr:cNvPr id="63" name="人件費最大値テキスト">
          <a:extLst>
            <a:ext uri="{FF2B5EF4-FFF2-40B4-BE49-F238E27FC236}">
              <a16:creationId xmlns:a16="http://schemas.microsoft.com/office/drawing/2014/main" id="{00000000-0008-0000-0400-00003F000000}"/>
            </a:ext>
          </a:extLst>
        </xdr:cNvPr>
        <xdr:cNvSpPr txBox="1"/>
      </xdr:nvSpPr>
      <xdr:spPr>
        <a:xfrm>
          <a:off x="4914900" y="5501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12.8</a:t>
          </a:r>
          <a:endParaRPr kumimoji="1" lang="ja-JP" altLang="en-US" sz="1000" b="1">
            <a:latin typeface="ＭＳ Ｐゴシック"/>
          </a:endParaRPr>
        </a:p>
      </xdr:txBody>
    </xdr:sp>
    <xdr:clientData/>
  </xdr:oneCellAnchor>
  <xdr:twoCellAnchor>
    <xdr:from>
      <xdr:col>6</xdr:col>
      <xdr:colOff>612775</xdr:colOff>
      <xdr:row>33</xdr:row>
      <xdr:rowOff>100330</xdr:rowOff>
    </xdr:from>
    <xdr:to>
      <xdr:col>7</xdr:col>
      <xdr:colOff>104775</xdr:colOff>
      <xdr:row>33</xdr:row>
      <xdr:rowOff>100330</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4737100" y="5758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35560</xdr:rowOff>
    </xdr:from>
    <xdr:to>
      <xdr:col>7</xdr:col>
      <xdr:colOff>15875</xdr:colOff>
      <xdr:row>36</xdr:row>
      <xdr:rowOff>88900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flipV="1">
          <a:off x="3987800" y="620776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34</xdr:row>
      <xdr:rowOff>161307</xdr:rowOff>
    </xdr:from>
    <xdr:ext cx="762000" cy="259045"/>
    <xdr:sp macro="" textlink="">
      <xdr:nvSpPr>
        <xdr:cNvPr id="66" name="人件費平均値テキスト">
          <a:extLst>
            <a:ext uri="{FF2B5EF4-FFF2-40B4-BE49-F238E27FC236}">
              <a16:creationId xmlns:a16="http://schemas.microsoft.com/office/drawing/2014/main" id="{00000000-0008-0000-0400-000042000000}"/>
            </a:ext>
          </a:extLst>
        </xdr:cNvPr>
        <xdr:cNvSpPr txBox="1"/>
      </xdr:nvSpPr>
      <xdr:spPr>
        <a:xfrm>
          <a:off x="4914900" y="59906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144780</xdr:rowOff>
    </xdr:from>
    <xdr:to>
      <xdr:col>7</xdr:col>
      <xdr:colOff>66675</xdr:colOff>
      <xdr:row>36</xdr:row>
      <xdr:rowOff>74930</xdr:rowOff>
    </xdr:to>
    <xdr:sp macro="" textlink="">
      <xdr:nvSpPr>
        <xdr:cNvPr id="67" name="フローチャート : 判断 66">
          <a:extLst>
            <a:ext uri="{FF2B5EF4-FFF2-40B4-BE49-F238E27FC236}">
              <a16:creationId xmlns:a16="http://schemas.microsoft.com/office/drawing/2014/main" id="{00000000-0008-0000-0400-000043000000}"/>
            </a:ext>
          </a:extLst>
        </xdr:cNvPr>
        <xdr:cNvSpPr/>
      </xdr:nvSpPr>
      <xdr:spPr>
        <a:xfrm>
          <a:off x="4775200" y="6145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58420</xdr:rowOff>
    </xdr:from>
    <xdr:to>
      <xdr:col>5</xdr:col>
      <xdr:colOff>549275</xdr:colOff>
      <xdr:row>36</xdr:row>
      <xdr:rowOff>88900</xdr:rowOff>
    </xdr:to>
    <xdr:cxnSp macro="">
      <xdr:nvCxnSpPr>
        <xdr:cNvPr id="68" name="直線コネクタ 67">
          <a:extLst>
            <a:ext uri="{FF2B5EF4-FFF2-40B4-BE49-F238E27FC236}">
              <a16:creationId xmlns:a16="http://schemas.microsoft.com/office/drawing/2014/main" id="{00000000-0008-0000-0400-000044000000}"/>
            </a:ext>
          </a:extLst>
        </xdr:cNvPr>
        <xdr:cNvCxnSpPr/>
      </xdr:nvCxnSpPr>
      <xdr:spPr>
        <a:xfrm>
          <a:off x="3098800" y="62306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160020</xdr:rowOff>
    </xdr:from>
    <xdr:to>
      <xdr:col>5</xdr:col>
      <xdr:colOff>600075</xdr:colOff>
      <xdr:row>36</xdr:row>
      <xdr:rowOff>90170</xdr:rowOff>
    </xdr:to>
    <xdr:sp macro="" textlink="">
      <xdr:nvSpPr>
        <xdr:cNvPr id="69" name="フローチャート : 判断 68">
          <a:extLst>
            <a:ext uri="{FF2B5EF4-FFF2-40B4-BE49-F238E27FC236}">
              <a16:creationId xmlns:a16="http://schemas.microsoft.com/office/drawing/2014/main" id="{00000000-0008-0000-0400-000045000000}"/>
            </a:ext>
          </a:extLst>
        </xdr:cNvPr>
        <xdr:cNvSpPr/>
      </xdr:nvSpPr>
      <xdr:spPr>
        <a:xfrm>
          <a:off x="3937000" y="6160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100347</xdr:rowOff>
    </xdr:from>
    <xdr:ext cx="736600" cy="259045"/>
    <xdr:sp macro="" textlink="">
      <xdr:nvSpPr>
        <xdr:cNvPr id="70" name="テキスト ボックス 69">
          <a:extLst>
            <a:ext uri="{FF2B5EF4-FFF2-40B4-BE49-F238E27FC236}">
              <a16:creationId xmlns:a16="http://schemas.microsoft.com/office/drawing/2014/main" id="{00000000-0008-0000-0400-000046000000}"/>
            </a:ext>
          </a:extLst>
        </xdr:cNvPr>
        <xdr:cNvSpPr txBox="1"/>
      </xdr:nvSpPr>
      <xdr:spPr>
        <a:xfrm>
          <a:off x="3606800" y="5929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16510</xdr:rowOff>
    </xdr:from>
    <xdr:to>
      <xdr:col>4</xdr:col>
      <xdr:colOff>346075</xdr:colOff>
      <xdr:row>36</xdr:row>
      <xdr:rowOff>58420</xdr:rowOff>
    </xdr:to>
    <xdr:cxnSp macro="">
      <xdr:nvCxnSpPr>
        <xdr:cNvPr id="71" name="直線コネクタ 70">
          <a:extLst>
            <a:ext uri="{FF2B5EF4-FFF2-40B4-BE49-F238E27FC236}">
              <a16:creationId xmlns:a16="http://schemas.microsoft.com/office/drawing/2014/main" id="{00000000-0008-0000-0400-000047000000}"/>
            </a:ext>
          </a:extLst>
        </xdr:cNvPr>
        <xdr:cNvCxnSpPr/>
      </xdr:nvCxnSpPr>
      <xdr:spPr>
        <a:xfrm>
          <a:off x="2209800" y="618871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30480</xdr:rowOff>
    </xdr:from>
    <xdr:to>
      <xdr:col>4</xdr:col>
      <xdr:colOff>396875</xdr:colOff>
      <xdr:row>36</xdr:row>
      <xdr:rowOff>132080</xdr:rowOff>
    </xdr:to>
    <xdr:sp macro="" textlink="">
      <xdr:nvSpPr>
        <xdr:cNvPr id="72" name="フローチャート : 判断 71">
          <a:extLst>
            <a:ext uri="{FF2B5EF4-FFF2-40B4-BE49-F238E27FC236}">
              <a16:creationId xmlns:a16="http://schemas.microsoft.com/office/drawing/2014/main" id="{00000000-0008-0000-0400-000048000000}"/>
            </a:ext>
          </a:extLst>
        </xdr:cNvPr>
        <xdr:cNvSpPr/>
      </xdr:nvSpPr>
      <xdr:spPr>
        <a:xfrm>
          <a:off x="3048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116857</xdr:rowOff>
    </xdr:from>
    <xdr:ext cx="762000" cy="259045"/>
    <xdr:sp macro="" textlink="">
      <xdr:nvSpPr>
        <xdr:cNvPr id="73" name="テキスト ボックス 72">
          <a:extLst>
            <a:ext uri="{FF2B5EF4-FFF2-40B4-BE49-F238E27FC236}">
              <a16:creationId xmlns:a16="http://schemas.microsoft.com/office/drawing/2014/main" id="{00000000-0008-0000-0400-000049000000}"/>
            </a:ext>
          </a:extLst>
        </xdr:cNvPr>
        <xdr:cNvSpPr txBox="1"/>
      </xdr:nvSpPr>
      <xdr:spPr>
        <a:xfrm>
          <a:off x="2717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16510</xdr:rowOff>
    </xdr:from>
    <xdr:to>
      <xdr:col>3</xdr:col>
      <xdr:colOff>142875</xdr:colOff>
      <xdr:row>36</xdr:row>
      <xdr:rowOff>104140</xdr:rowOff>
    </xdr:to>
    <xdr:cxnSp macro="">
      <xdr:nvCxnSpPr>
        <xdr:cNvPr id="74" name="直線コネクタ 73">
          <a:extLst>
            <a:ext uri="{FF2B5EF4-FFF2-40B4-BE49-F238E27FC236}">
              <a16:creationId xmlns:a16="http://schemas.microsoft.com/office/drawing/2014/main" id="{00000000-0008-0000-0400-00004A000000}"/>
            </a:ext>
          </a:extLst>
        </xdr:cNvPr>
        <xdr:cNvCxnSpPr/>
      </xdr:nvCxnSpPr>
      <xdr:spPr>
        <a:xfrm flipV="1">
          <a:off x="1320800" y="6188710"/>
          <a:ext cx="8890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156210</xdr:rowOff>
    </xdr:from>
    <xdr:to>
      <xdr:col>3</xdr:col>
      <xdr:colOff>193675</xdr:colOff>
      <xdr:row>36</xdr:row>
      <xdr:rowOff>86360</xdr:rowOff>
    </xdr:to>
    <xdr:sp macro="" textlink="">
      <xdr:nvSpPr>
        <xdr:cNvPr id="75" name="フローチャート : 判断 74">
          <a:extLst>
            <a:ext uri="{FF2B5EF4-FFF2-40B4-BE49-F238E27FC236}">
              <a16:creationId xmlns:a16="http://schemas.microsoft.com/office/drawing/2014/main" id="{00000000-0008-0000-0400-00004B000000}"/>
            </a:ext>
          </a:extLst>
        </xdr:cNvPr>
        <xdr:cNvSpPr/>
      </xdr:nvSpPr>
      <xdr:spPr>
        <a:xfrm>
          <a:off x="2159000" y="615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71137</xdr:rowOff>
    </xdr:from>
    <xdr:ext cx="762000" cy="259045"/>
    <xdr:sp macro="" textlink="">
      <xdr:nvSpPr>
        <xdr:cNvPr id="76" name="テキスト ボックス 75">
          <a:extLst>
            <a:ext uri="{FF2B5EF4-FFF2-40B4-BE49-F238E27FC236}">
              <a16:creationId xmlns:a16="http://schemas.microsoft.com/office/drawing/2014/main" id="{00000000-0008-0000-0400-00004C000000}"/>
            </a:ext>
          </a:extLst>
        </xdr:cNvPr>
        <xdr:cNvSpPr txBox="1"/>
      </xdr:nvSpPr>
      <xdr:spPr>
        <a:xfrm>
          <a:off x="1828800" y="624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30480</xdr:rowOff>
    </xdr:from>
    <xdr:to>
      <xdr:col>1</xdr:col>
      <xdr:colOff>676275</xdr:colOff>
      <xdr:row>36</xdr:row>
      <xdr:rowOff>132080</xdr:rowOff>
    </xdr:to>
    <xdr:sp macro="" textlink="">
      <xdr:nvSpPr>
        <xdr:cNvPr id="77" name="フローチャート : 判断 76">
          <a:extLst>
            <a:ext uri="{FF2B5EF4-FFF2-40B4-BE49-F238E27FC236}">
              <a16:creationId xmlns:a16="http://schemas.microsoft.com/office/drawing/2014/main" id="{00000000-0008-0000-0400-00004D000000}"/>
            </a:ext>
          </a:extLst>
        </xdr:cNvPr>
        <xdr:cNvSpPr/>
      </xdr:nvSpPr>
      <xdr:spPr>
        <a:xfrm>
          <a:off x="1270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142257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939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156210</xdr:rowOff>
    </xdr:from>
    <xdr:to>
      <xdr:col>7</xdr:col>
      <xdr:colOff>66675</xdr:colOff>
      <xdr:row>36</xdr:row>
      <xdr:rowOff>86360</xdr:rowOff>
    </xdr:to>
    <xdr:sp macro="" textlink="">
      <xdr:nvSpPr>
        <xdr:cNvPr id="84" name="円/楕円 83">
          <a:extLst>
            <a:ext uri="{FF2B5EF4-FFF2-40B4-BE49-F238E27FC236}">
              <a16:creationId xmlns:a16="http://schemas.microsoft.com/office/drawing/2014/main" id="{00000000-0008-0000-0400-000054000000}"/>
            </a:ext>
          </a:extLst>
        </xdr:cNvPr>
        <xdr:cNvSpPr/>
      </xdr:nvSpPr>
      <xdr:spPr>
        <a:xfrm>
          <a:off x="47752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128287</xdr:rowOff>
    </xdr:from>
    <xdr:ext cx="762000" cy="259045"/>
    <xdr:sp macro="" textlink="">
      <xdr:nvSpPr>
        <xdr:cNvPr id="85" name="人件費該当値テキスト">
          <a:extLst>
            <a:ext uri="{FF2B5EF4-FFF2-40B4-BE49-F238E27FC236}">
              <a16:creationId xmlns:a16="http://schemas.microsoft.com/office/drawing/2014/main" id="{00000000-0008-0000-0400-000055000000}"/>
            </a:ext>
          </a:extLst>
        </xdr:cNvPr>
        <xdr:cNvSpPr txBox="1"/>
      </xdr:nvSpPr>
      <xdr:spPr>
        <a:xfrm>
          <a:off x="4914900" y="6129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38100</xdr:rowOff>
    </xdr:from>
    <xdr:to>
      <xdr:col>5</xdr:col>
      <xdr:colOff>600075</xdr:colOff>
      <xdr:row>36</xdr:row>
      <xdr:rowOff>139700</xdr:rowOff>
    </xdr:to>
    <xdr:sp macro="" textlink="">
      <xdr:nvSpPr>
        <xdr:cNvPr id="86" name="円/楕円 85">
          <a:extLst>
            <a:ext uri="{FF2B5EF4-FFF2-40B4-BE49-F238E27FC236}">
              <a16:creationId xmlns:a16="http://schemas.microsoft.com/office/drawing/2014/main" id="{00000000-0008-0000-0400-000056000000}"/>
            </a:ext>
          </a:extLst>
        </xdr:cNvPr>
        <xdr:cNvSpPr/>
      </xdr:nvSpPr>
      <xdr:spPr>
        <a:xfrm>
          <a:off x="39370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124477</xdr:rowOff>
    </xdr:from>
    <xdr:ext cx="736600" cy="259045"/>
    <xdr:sp macro="" textlink="">
      <xdr:nvSpPr>
        <xdr:cNvPr id="87" name="テキスト ボックス 86">
          <a:extLst>
            <a:ext uri="{FF2B5EF4-FFF2-40B4-BE49-F238E27FC236}">
              <a16:creationId xmlns:a16="http://schemas.microsoft.com/office/drawing/2014/main" id="{00000000-0008-0000-0400-000057000000}"/>
            </a:ext>
          </a:extLst>
        </xdr:cNvPr>
        <xdr:cNvSpPr txBox="1"/>
      </xdr:nvSpPr>
      <xdr:spPr>
        <a:xfrm>
          <a:off x="3606800" y="629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7620</xdr:rowOff>
    </xdr:from>
    <xdr:to>
      <xdr:col>4</xdr:col>
      <xdr:colOff>396875</xdr:colOff>
      <xdr:row>36</xdr:row>
      <xdr:rowOff>109220</xdr:rowOff>
    </xdr:to>
    <xdr:sp macro="" textlink="">
      <xdr:nvSpPr>
        <xdr:cNvPr id="88" name="円/楕円 87">
          <a:extLst>
            <a:ext uri="{FF2B5EF4-FFF2-40B4-BE49-F238E27FC236}">
              <a16:creationId xmlns:a16="http://schemas.microsoft.com/office/drawing/2014/main" id="{00000000-0008-0000-0400-000058000000}"/>
            </a:ext>
          </a:extLst>
        </xdr:cNvPr>
        <xdr:cNvSpPr/>
      </xdr:nvSpPr>
      <xdr:spPr>
        <a:xfrm>
          <a:off x="3048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119397</xdr:rowOff>
    </xdr:from>
    <xdr:ext cx="762000" cy="259045"/>
    <xdr:sp macro="" textlink="">
      <xdr:nvSpPr>
        <xdr:cNvPr id="89" name="テキスト ボックス 88">
          <a:extLst>
            <a:ext uri="{FF2B5EF4-FFF2-40B4-BE49-F238E27FC236}">
              <a16:creationId xmlns:a16="http://schemas.microsoft.com/office/drawing/2014/main" id="{00000000-0008-0000-0400-000059000000}"/>
            </a:ext>
          </a:extLst>
        </xdr:cNvPr>
        <xdr:cNvSpPr txBox="1"/>
      </xdr:nvSpPr>
      <xdr:spPr>
        <a:xfrm>
          <a:off x="2717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137160</xdr:rowOff>
    </xdr:from>
    <xdr:to>
      <xdr:col>3</xdr:col>
      <xdr:colOff>193675</xdr:colOff>
      <xdr:row>36</xdr:row>
      <xdr:rowOff>67310</xdr:rowOff>
    </xdr:to>
    <xdr:sp macro="" textlink="">
      <xdr:nvSpPr>
        <xdr:cNvPr id="90" name="円/楕円 89">
          <a:extLst>
            <a:ext uri="{FF2B5EF4-FFF2-40B4-BE49-F238E27FC236}">
              <a16:creationId xmlns:a16="http://schemas.microsoft.com/office/drawing/2014/main" id="{00000000-0008-0000-0400-00005A000000}"/>
            </a:ext>
          </a:extLst>
        </xdr:cNvPr>
        <xdr:cNvSpPr/>
      </xdr:nvSpPr>
      <xdr:spPr>
        <a:xfrm>
          <a:off x="2159000" y="6137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77487</xdr:rowOff>
    </xdr:from>
    <xdr:ext cx="762000" cy="259045"/>
    <xdr:sp macro="" textlink="">
      <xdr:nvSpPr>
        <xdr:cNvPr id="91" name="テキスト ボックス 90">
          <a:extLst>
            <a:ext uri="{FF2B5EF4-FFF2-40B4-BE49-F238E27FC236}">
              <a16:creationId xmlns:a16="http://schemas.microsoft.com/office/drawing/2014/main" id="{00000000-0008-0000-0400-00005B000000}"/>
            </a:ext>
          </a:extLst>
        </xdr:cNvPr>
        <xdr:cNvSpPr txBox="1"/>
      </xdr:nvSpPr>
      <xdr:spPr>
        <a:xfrm>
          <a:off x="1828800" y="5906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53340</xdr:rowOff>
    </xdr:from>
    <xdr:to>
      <xdr:col>1</xdr:col>
      <xdr:colOff>676275</xdr:colOff>
      <xdr:row>36</xdr:row>
      <xdr:rowOff>154940</xdr:rowOff>
    </xdr:to>
    <xdr:sp macro="" textlink="">
      <xdr:nvSpPr>
        <xdr:cNvPr id="92" name="円/楕円 91">
          <a:extLst>
            <a:ext uri="{FF2B5EF4-FFF2-40B4-BE49-F238E27FC236}">
              <a16:creationId xmlns:a16="http://schemas.microsoft.com/office/drawing/2014/main" id="{00000000-0008-0000-0400-00005C000000}"/>
            </a:ext>
          </a:extLst>
        </xdr:cNvPr>
        <xdr:cNvSpPr/>
      </xdr:nvSpPr>
      <xdr:spPr>
        <a:xfrm>
          <a:off x="1270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139717</xdr:rowOff>
    </xdr:from>
    <xdr:ext cx="762000" cy="259045"/>
    <xdr:sp macro="" textlink="">
      <xdr:nvSpPr>
        <xdr:cNvPr id="93" name="テキスト ボックス 92">
          <a:extLst>
            <a:ext uri="{FF2B5EF4-FFF2-40B4-BE49-F238E27FC236}">
              <a16:creationId xmlns:a16="http://schemas.microsoft.com/office/drawing/2014/main" id="{00000000-0008-0000-0400-00005D000000}"/>
            </a:ext>
          </a:extLst>
        </xdr:cNvPr>
        <xdr:cNvSpPr txBox="1"/>
      </xdr:nvSpPr>
      <xdr:spPr>
        <a:xfrm>
          <a:off x="939800" y="631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41/78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電算システム保守や事務事業の外部委託費が主なものである。事務効率化の観点から電算化・外部委託の必要性はあるが、物件費の増大につながらないよう業務効率・費用対効果を常に検証していく必要があ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a:extLst>
            <a:ext uri="{FF2B5EF4-FFF2-40B4-BE49-F238E27FC236}">
              <a16:creationId xmlns:a16="http://schemas.microsoft.com/office/drawing/2014/main" id="{00000000-0008-0000-0400-00006A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a:extLst>
            <a:ext uri="{FF2B5EF4-FFF2-40B4-BE49-F238E27FC236}">
              <a16:creationId xmlns:a16="http://schemas.microsoft.com/office/drawing/2014/main" id="{00000000-0008-0000-0400-00006B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a:extLst>
            <a:ext uri="{FF2B5EF4-FFF2-40B4-BE49-F238E27FC236}">
              <a16:creationId xmlns:a16="http://schemas.microsoft.com/office/drawing/2014/main" id="{00000000-0008-0000-0400-00006C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a:extLst>
            <a:ext uri="{FF2B5EF4-FFF2-40B4-BE49-F238E27FC236}">
              <a16:creationId xmlns:a16="http://schemas.microsoft.com/office/drawing/2014/main" id="{00000000-0008-0000-0400-00006D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a:extLst>
            <a:ext uri="{FF2B5EF4-FFF2-40B4-BE49-F238E27FC236}">
              <a16:creationId xmlns:a16="http://schemas.microsoft.com/office/drawing/2014/main" id="{00000000-0008-0000-0400-00006E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a:extLst>
            <a:ext uri="{FF2B5EF4-FFF2-40B4-BE49-F238E27FC236}">
              <a16:creationId xmlns:a16="http://schemas.microsoft.com/office/drawing/2014/main" id="{00000000-0008-0000-0400-00006F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a:extLst>
            <a:ext uri="{FF2B5EF4-FFF2-40B4-BE49-F238E27FC236}">
              <a16:creationId xmlns:a16="http://schemas.microsoft.com/office/drawing/2014/main" id="{00000000-0008-0000-0400-000070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a:extLst>
            <a:ext uri="{FF2B5EF4-FFF2-40B4-BE49-F238E27FC236}">
              <a16:creationId xmlns:a16="http://schemas.microsoft.com/office/drawing/2014/main" id="{00000000-0008-0000-0400-000071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a:extLst>
            <a:ext uri="{FF2B5EF4-FFF2-40B4-BE49-F238E27FC236}">
              <a16:creationId xmlns:a16="http://schemas.microsoft.com/office/drawing/2014/main" id="{00000000-0008-0000-0400-000072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a:extLst>
            <a:ext uri="{FF2B5EF4-FFF2-40B4-BE49-F238E27FC236}">
              <a16:creationId xmlns:a16="http://schemas.microsoft.com/office/drawing/2014/main" id="{00000000-0008-0000-0400-000073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a:extLst>
            <a:ext uri="{FF2B5EF4-FFF2-40B4-BE49-F238E27FC236}">
              <a16:creationId xmlns:a16="http://schemas.microsoft.com/office/drawing/2014/main" id="{00000000-0008-0000-0400-000074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a:extLst>
            <a:ext uri="{FF2B5EF4-FFF2-40B4-BE49-F238E27FC236}">
              <a16:creationId xmlns:a16="http://schemas.microsoft.com/office/drawing/2014/main" id="{00000000-0008-0000-0400-000075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a:extLst>
            <a:ext uri="{FF2B5EF4-FFF2-40B4-BE49-F238E27FC236}">
              <a16:creationId xmlns:a16="http://schemas.microsoft.com/office/drawing/2014/main" id="{00000000-0008-0000-0400-000076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a:extLst>
            <a:ext uri="{FF2B5EF4-FFF2-40B4-BE49-F238E27FC236}">
              <a16:creationId xmlns:a16="http://schemas.microsoft.com/office/drawing/2014/main" id="{00000000-0008-0000-0400-000077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a:extLst>
            <a:ext uri="{FF2B5EF4-FFF2-40B4-BE49-F238E27FC236}">
              <a16:creationId xmlns:a16="http://schemas.microsoft.com/office/drawing/2014/main" id="{00000000-0008-0000-0400-000078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58420</xdr:rowOff>
    </xdr:from>
    <xdr:to>
      <xdr:col>24</xdr:col>
      <xdr:colOff>31750</xdr:colOff>
      <xdr:row>20</xdr:row>
      <xdr:rowOff>149860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flipV="1">
          <a:off x="16510000" y="211582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121937</xdr:rowOff>
    </xdr:from>
    <xdr:ext cx="762000" cy="259045"/>
    <xdr:sp macro="" textlink="">
      <xdr:nvSpPr>
        <xdr:cNvPr id="122" name="物件費最小値テキスト">
          <a:extLst>
            <a:ext uri="{FF2B5EF4-FFF2-40B4-BE49-F238E27FC236}">
              <a16:creationId xmlns:a16="http://schemas.microsoft.com/office/drawing/2014/main" id="{00000000-0008-0000-0400-00007A000000}"/>
            </a:ext>
          </a:extLst>
        </xdr:cNvPr>
        <xdr:cNvSpPr txBox="1"/>
      </xdr:nvSpPr>
      <xdr:spPr>
        <a:xfrm>
          <a:off x="16598900" y="355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22.8</a:t>
          </a:r>
          <a:endParaRPr kumimoji="1" lang="ja-JP" altLang="en-US" sz="1000" b="1">
            <a:latin typeface="ＭＳ Ｐゴシック"/>
          </a:endParaRPr>
        </a:p>
      </xdr:txBody>
    </xdr:sp>
    <xdr:clientData/>
  </xdr:oneCellAnchor>
  <xdr:twoCellAnchor>
    <xdr:from>
      <xdr:col>23</xdr:col>
      <xdr:colOff>628650</xdr:colOff>
      <xdr:row>20</xdr:row>
      <xdr:rowOff>149860</xdr:rowOff>
    </xdr:from>
    <xdr:to>
      <xdr:col>24</xdr:col>
      <xdr:colOff>120650</xdr:colOff>
      <xdr:row>20</xdr:row>
      <xdr:rowOff>149860</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6421100" y="3578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10</xdr:row>
      <xdr:rowOff>144797</xdr:rowOff>
    </xdr:from>
    <xdr:ext cx="762000" cy="259045"/>
    <xdr:sp macro="" textlink="">
      <xdr:nvSpPr>
        <xdr:cNvPr id="124" name="物件費最大値テキスト">
          <a:extLst>
            <a:ext uri="{FF2B5EF4-FFF2-40B4-BE49-F238E27FC236}">
              <a16:creationId xmlns:a16="http://schemas.microsoft.com/office/drawing/2014/main" id="{00000000-0008-0000-0400-00007C000000}"/>
            </a:ext>
          </a:extLst>
        </xdr:cNvPr>
        <xdr:cNvSpPr txBox="1"/>
      </xdr:nvSpPr>
      <xdr:spPr>
        <a:xfrm>
          <a:off x="16598900" y="1859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a:t>
          </a:r>
          <a:endParaRPr kumimoji="1" lang="ja-JP" altLang="en-US" sz="1000" b="1">
            <a:latin typeface="ＭＳ Ｐゴシック"/>
          </a:endParaRPr>
        </a:p>
      </xdr:txBody>
    </xdr:sp>
    <xdr:clientData/>
  </xdr:oneCellAnchor>
  <xdr:twoCellAnchor>
    <xdr:from>
      <xdr:col>23</xdr:col>
      <xdr:colOff>628650</xdr:colOff>
      <xdr:row>12</xdr:row>
      <xdr:rowOff>58420</xdr:rowOff>
    </xdr:from>
    <xdr:to>
      <xdr:col>24</xdr:col>
      <xdr:colOff>120650</xdr:colOff>
      <xdr:row>12</xdr:row>
      <xdr:rowOff>58420</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a:off x="16421100" y="2115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104140</xdr:rowOff>
    </xdr:from>
    <xdr:to>
      <xdr:col>24</xdr:col>
      <xdr:colOff>31750</xdr:colOff>
      <xdr:row>16</xdr:row>
      <xdr:rowOff>111760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5671800" y="284734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47007</xdr:rowOff>
    </xdr:from>
    <xdr:ext cx="762000" cy="259045"/>
    <xdr:sp macro="" textlink="">
      <xdr:nvSpPr>
        <xdr:cNvPr id="127" name="物件費平均値テキスト">
          <a:extLst>
            <a:ext uri="{FF2B5EF4-FFF2-40B4-BE49-F238E27FC236}">
              <a16:creationId xmlns:a16="http://schemas.microsoft.com/office/drawing/2014/main" id="{00000000-0008-0000-0400-00007F000000}"/>
            </a:ext>
          </a:extLst>
        </xdr:cNvPr>
        <xdr:cNvSpPr txBox="1"/>
      </xdr:nvSpPr>
      <xdr:spPr>
        <a:xfrm>
          <a:off x="16598900" y="2618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30480</xdr:rowOff>
    </xdr:from>
    <xdr:to>
      <xdr:col>24</xdr:col>
      <xdr:colOff>82550</xdr:colOff>
      <xdr:row>16</xdr:row>
      <xdr:rowOff>132080</xdr:rowOff>
    </xdr:to>
    <xdr:sp macro="" textlink="">
      <xdr:nvSpPr>
        <xdr:cNvPr id="128" name="フローチャート : 判断 127">
          <a:extLst>
            <a:ext uri="{FF2B5EF4-FFF2-40B4-BE49-F238E27FC236}">
              <a16:creationId xmlns:a16="http://schemas.microsoft.com/office/drawing/2014/main" id="{00000000-0008-0000-0400-000080000000}"/>
            </a:ext>
          </a:extLst>
        </xdr:cNvPr>
        <xdr:cNvSpPr/>
      </xdr:nvSpPr>
      <xdr:spPr>
        <a:xfrm>
          <a:off x="164592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161290</xdr:rowOff>
    </xdr:from>
    <xdr:to>
      <xdr:col>22</xdr:col>
      <xdr:colOff>565150</xdr:colOff>
      <xdr:row>16</xdr:row>
      <xdr:rowOff>104140</xdr:rowOff>
    </xdr:to>
    <xdr:cxnSp macro="">
      <xdr:nvCxnSpPr>
        <xdr:cNvPr id="129" name="直線コネクタ 128">
          <a:extLst>
            <a:ext uri="{FF2B5EF4-FFF2-40B4-BE49-F238E27FC236}">
              <a16:creationId xmlns:a16="http://schemas.microsoft.com/office/drawing/2014/main" id="{00000000-0008-0000-0400-000081000000}"/>
            </a:ext>
          </a:extLst>
        </xdr:cNvPr>
        <xdr:cNvCxnSpPr/>
      </xdr:nvCxnSpPr>
      <xdr:spPr>
        <a:xfrm>
          <a:off x="14782800" y="273304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163830</xdr:rowOff>
    </xdr:from>
    <xdr:to>
      <xdr:col>22</xdr:col>
      <xdr:colOff>615950</xdr:colOff>
      <xdr:row>16</xdr:row>
      <xdr:rowOff>93980</xdr:rowOff>
    </xdr:to>
    <xdr:sp macro="" textlink="">
      <xdr:nvSpPr>
        <xdr:cNvPr id="130" name="フローチャート : 判断 129">
          <a:extLst>
            <a:ext uri="{FF2B5EF4-FFF2-40B4-BE49-F238E27FC236}">
              <a16:creationId xmlns:a16="http://schemas.microsoft.com/office/drawing/2014/main" id="{00000000-0008-0000-0400-000082000000}"/>
            </a:ext>
          </a:extLst>
        </xdr:cNvPr>
        <xdr:cNvSpPr/>
      </xdr:nvSpPr>
      <xdr:spPr>
        <a:xfrm>
          <a:off x="15621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104157</xdr:rowOff>
    </xdr:from>
    <xdr:ext cx="736600" cy="259045"/>
    <xdr:sp macro="" textlink="">
      <xdr:nvSpPr>
        <xdr:cNvPr id="131" name="テキスト ボックス 130">
          <a:extLst>
            <a:ext uri="{FF2B5EF4-FFF2-40B4-BE49-F238E27FC236}">
              <a16:creationId xmlns:a16="http://schemas.microsoft.com/office/drawing/2014/main" id="{00000000-0008-0000-0400-000083000000}"/>
            </a:ext>
          </a:extLst>
        </xdr:cNvPr>
        <xdr:cNvSpPr txBox="1"/>
      </xdr:nvSpPr>
      <xdr:spPr>
        <a:xfrm>
          <a:off x="15290800" y="2504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123190</xdr:rowOff>
    </xdr:from>
    <xdr:to>
      <xdr:col>21</xdr:col>
      <xdr:colOff>361950</xdr:colOff>
      <xdr:row>15</xdr:row>
      <xdr:rowOff>161290</xdr:rowOff>
    </xdr:to>
    <xdr:cxnSp macro="">
      <xdr:nvCxnSpPr>
        <xdr:cNvPr id="132" name="直線コネクタ 131">
          <a:extLst>
            <a:ext uri="{FF2B5EF4-FFF2-40B4-BE49-F238E27FC236}">
              <a16:creationId xmlns:a16="http://schemas.microsoft.com/office/drawing/2014/main" id="{00000000-0008-0000-0400-000084000000}"/>
            </a:ext>
          </a:extLst>
        </xdr:cNvPr>
        <xdr:cNvCxnSpPr/>
      </xdr:nvCxnSpPr>
      <xdr:spPr>
        <a:xfrm>
          <a:off x="13893800" y="26949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140970</xdr:rowOff>
    </xdr:from>
    <xdr:to>
      <xdr:col>21</xdr:col>
      <xdr:colOff>412750</xdr:colOff>
      <xdr:row>16</xdr:row>
      <xdr:rowOff>71120</xdr:rowOff>
    </xdr:to>
    <xdr:sp macro="" textlink="">
      <xdr:nvSpPr>
        <xdr:cNvPr id="133" name="フローチャート : 判断 132">
          <a:extLst>
            <a:ext uri="{FF2B5EF4-FFF2-40B4-BE49-F238E27FC236}">
              <a16:creationId xmlns:a16="http://schemas.microsoft.com/office/drawing/2014/main" id="{00000000-0008-0000-0400-000085000000}"/>
            </a:ext>
          </a:extLst>
        </xdr:cNvPr>
        <xdr:cNvSpPr/>
      </xdr:nvSpPr>
      <xdr:spPr>
        <a:xfrm>
          <a:off x="14732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55897</xdr:rowOff>
    </xdr:from>
    <xdr:ext cx="762000" cy="25904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4401800" y="279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123190</xdr:rowOff>
    </xdr:from>
    <xdr:to>
      <xdr:col>20</xdr:col>
      <xdr:colOff>158750</xdr:colOff>
      <xdr:row>15</xdr:row>
      <xdr:rowOff>130810</xdr:rowOff>
    </xdr:to>
    <xdr:cxnSp macro="">
      <xdr:nvCxnSpPr>
        <xdr:cNvPr id="135" name="直線コネクタ 134">
          <a:extLst>
            <a:ext uri="{FF2B5EF4-FFF2-40B4-BE49-F238E27FC236}">
              <a16:creationId xmlns:a16="http://schemas.microsoft.com/office/drawing/2014/main" id="{00000000-0008-0000-0400-000087000000}"/>
            </a:ext>
          </a:extLst>
        </xdr:cNvPr>
        <xdr:cNvCxnSpPr/>
      </xdr:nvCxnSpPr>
      <xdr:spPr>
        <a:xfrm flipV="1">
          <a:off x="13004800" y="26949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102870</xdr:rowOff>
    </xdr:from>
    <xdr:to>
      <xdr:col>20</xdr:col>
      <xdr:colOff>209550</xdr:colOff>
      <xdr:row>16</xdr:row>
      <xdr:rowOff>33020</xdr:rowOff>
    </xdr:to>
    <xdr:sp macro="" textlink="">
      <xdr:nvSpPr>
        <xdr:cNvPr id="136" name="フローチャート : 判断 135">
          <a:extLst>
            <a:ext uri="{FF2B5EF4-FFF2-40B4-BE49-F238E27FC236}">
              <a16:creationId xmlns:a16="http://schemas.microsoft.com/office/drawing/2014/main" id="{00000000-0008-0000-0400-000088000000}"/>
            </a:ext>
          </a:extLst>
        </xdr:cNvPr>
        <xdr:cNvSpPr/>
      </xdr:nvSpPr>
      <xdr:spPr>
        <a:xfrm>
          <a:off x="13843000" y="2674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17797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3512800" y="276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102870</xdr:rowOff>
    </xdr:from>
    <xdr:to>
      <xdr:col>19</xdr:col>
      <xdr:colOff>6350</xdr:colOff>
      <xdr:row>16</xdr:row>
      <xdr:rowOff>33020</xdr:rowOff>
    </xdr:to>
    <xdr:sp macro="" textlink="">
      <xdr:nvSpPr>
        <xdr:cNvPr id="138" name="フローチャート : 判断 137">
          <a:extLst>
            <a:ext uri="{FF2B5EF4-FFF2-40B4-BE49-F238E27FC236}">
              <a16:creationId xmlns:a16="http://schemas.microsoft.com/office/drawing/2014/main" id="{00000000-0008-0000-0400-00008A000000}"/>
            </a:ext>
          </a:extLst>
        </xdr:cNvPr>
        <xdr:cNvSpPr/>
      </xdr:nvSpPr>
      <xdr:spPr>
        <a:xfrm>
          <a:off x="12954000" y="2674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17797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2623800" y="276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60960</xdr:rowOff>
    </xdr:from>
    <xdr:to>
      <xdr:col>24</xdr:col>
      <xdr:colOff>82550</xdr:colOff>
      <xdr:row>16</xdr:row>
      <xdr:rowOff>162560</xdr:rowOff>
    </xdr:to>
    <xdr:sp macro="" textlink="">
      <xdr:nvSpPr>
        <xdr:cNvPr id="145" name="円/楕円 144">
          <a:extLst>
            <a:ext uri="{FF2B5EF4-FFF2-40B4-BE49-F238E27FC236}">
              <a16:creationId xmlns:a16="http://schemas.microsoft.com/office/drawing/2014/main" id="{00000000-0008-0000-0400-000091000000}"/>
            </a:ext>
          </a:extLst>
        </xdr:cNvPr>
        <xdr:cNvSpPr/>
      </xdr:nvSpPr>
      <xdr:spPr>
        <a:xfrm>
          <a:off x="16459200" y="2804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33037</xdr:rowOff>
    </xdr:from>
    <xdr:ext cx="762000" cy="259045"/>
    <xdr:sp macro="" textlink="">
      <xdr:nvSpPr>
        <xdr:cNvPr id="146" name="物件費該当値テキスト">
          <a:extLst>
            <a:ext uri="{FF2B5EF4-FFF2-40B4-BE49-F238E27FC236}">
              <a16:creationId xmlns:a16="http://schemas.microsoft.com/office/drawing/2014/main" id="{00000000-0008-0000-0400-000092000000}"/>
            </a:ext>
          </a:extLst>
        </xdr:cNvPr>
        <xdr:cNvSpPr txBox="1"/>
      </xdr:nvSpPr>
      <xdr:spPr>
        <a:xfrm>
          <a:off x="16598900" y="277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53340</xdr:rowOff>
    </xdr:from>
    <xdr:to>
      <xdr:col>22</xdr:col>
      <xdr:colOff>615950</xdr:colOff>
      <xdr:row>16</xdr:row>
      <xdr:rowOff>154940</xdr:rowOff>
    </xdr:to>
    <xdr:sp macro="" textlink="">
      <xdr:nvSpPr>
        <xdr:cNvPr id="147" name="円/楕円 146">
          <a:extLst>
            <a:ext uri="{FF2B5EF4-FFF2-40B4-BE49-F238E27FC236}">
              <a16:creationId xmlns:a16="http://schemas.microsoft.com/office/drawing/2014/main" id="{00000000-0008-0000-0400-000093000000}"/>
            </a:ext>
          </a:extLst>
        </xdr:cNvPr>
        <xdr:cNvSpPr/>
      </xdr:nvSpPr>
      <xdr:spPr>
        <a:xfrm>
          <a:off x="15621000" y="279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139717</xdr:rowOff>
    </xdr:from>
    <xdr:ext cx="7366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5290800" y="2882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110490</xdr:rowOff>
    </xdr:from>
    <xdr:to>
      <xdr:col>21</xdr:col>
      <xdr:colOff>412750</xdr:colOff>
      <xdr:row>16</xdr:row>
      <xdr:rowOff>40640</xdr:rowOff>
    </xdr:to>
    <xdr:sp macro="" textlink="">
      <xdr:nvSpPr>
        <xdr:cNvPr id="149" name="円/楕円 148">
          <a:extLst>
            <a:ext uri="{FF2B5EF4-FFF2-40B4-BE49-F238E27FC236}">
              <a16:creationId xmlns:a16="http://schemas.microsoft.com/office/drawing/2014/main" id="{00000000-0008-0000-0400-000095000000}"/>
            </a:ext>
          </a:extLst>
        </xdr:cNvPr>
        <xdr:cNvSpPr/>
      </xdr:nvSpPr>
      <xdr:spPr>
        <a:xfrm>
          <a:off x="14732000" y="268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50817</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4401800" y="2451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72390</xdr:rowOff>
    </xdr:from>
    <xdr:to>
      <xdr:col>20</xdr:col>
      <xdr:colOff>209550</xdr:colOff>
      <xdr:row>16</xdr:row>
      <xdr:rowOff>2540</xdr:rowOff>
    </xdr:to>
    <xdr:sp macro="" textlink="">
      <xdr:nvSpPr>
        <xdr:cNvPr id="151" name="円/楕円 150">
          <a:extLst>
            <a:ext uri="{FF2B5EF4-FFF2-40B4-BE49-F238E27FC236}">
              <a16:creationId xmlns:a16="http://schemas.microsoft.com/office/drawing/2014/main" id="{00000000-0008-0000-0400-000097000000}"/>
            </a:ext>
          </a:extLst>
        </xdr:cNvPr>
        <xdr:cNvSpPr/>
      </xdr:nvSpPr>
      <xdr:spPr>
        <a:xfrm>
          <a:off x="13843000" y="264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12717</xdr:rowOff>
    </xdr:from>
    <xdr:ext cx="762000" cy="259045"/>
    <xdr:sp macro="" textlink="">
      <xdr:nvSpPr>
        <xdr:cNvPr id="152" name="テキスト ボックス 151">
          <a:extLst>
            <a:ext uri="{FF2B5EF4-FFF2-40B4-BE49-F238E27FC236}">
              <a16:creationId xmlns:a16="http://schemas.microsoft.com/office/drawing/2014/main" id="{00000000-0008-0000-0400-000098000000}"/>
            </a:ext>
          </a:extLst>
        </xdr:cNvPr>
        <xdr:cNvSpPr txBox="1"/>
      </xdr:nvSpPr>
      <xdr:spPr>
        <a:xfrm>
          <a:off x="13512800" y="241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80010</xdr:rowOff>
    </xdr:from>
    <xdr:to>
      <xdr:col>19</xdr:col>
      <xdr:colOff>6350</xdr:colOff>
      <xdr:row>16</xdr:row>
      <xdr:rowOff>10160</xdr:rowOff>
    </xdr:to>
    <xdr:sp macro="" textlink="">
      <xdr:nvSpPr>
        <xdr:cNvPr id="153" name="円/楕円 152">
          <a:extLst>
            <a:ext uri="{FF2B5EF4-FFF2-40B4-BE49-F238E27FC236}">
              <a16:creationId xmlns:a16="http://schemas.microsoft.com/office/drawing/2014/main" id="{00000000-0008-0000-0400-000099000000}"/>
            </a:ext>
          </a:extLst>
        </xdr:cNvPr>
        <xdr:cNvSpPr/>
      </xdr:nvSpPr>
      <xdr:spPr>
        <a:xfrm>
          <a:off x="12954000" y="265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20337</xdr:rowOff>
    </xdr:from>
    <xdr:ext cx="762000" cy="259045"/>
    <xdr:sp macro="" textlink="">
      <xdr:nvSpPr>
        <xdr:cNvPr id="154" name="テキスト ボックス 153">
          <a:extLst>
            <a:ext uri="{FF2B5EF4-FFF2-40B4-BE49-F238E27FC236}">
              <a16:creationId xmlns:a16="http://schemas.microsoft.com/office/drawing/2014/main" id="{00000000-0008-0000-0400-00009A000000}"/>
            </a:ext>
          </a:extLst>
        </xdr:cNvPr>
        <xdr:cNvSpPr txBox="1"/>
      </xdr:nvSpPr>
      <xdr:spPr>
        <a:xfrm>
          <a:off x="12623800" y="2420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77/78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当該費目には医療費が含まれており、住民の健康増進により経費の抑制を図っていく。</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a:extLst>
            <a:ext uri="{FF2B5EF4-FFF2-40B4-BE49-F238E27FC236}">
              <a16:creationId xmlns:a16="http://schemas.microsoft.com/office/drawing/2014/main" id="{00000000-0008-0000-0400-0000B0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a:extLst>
            <a:ext uri="{FF2B5EF4-FFF2-40B4-BE49-F238E27FC236}">
              <a16:creationId xmlns:a16="http://schemas.microsoft.com/office/drawing/2014/main" id="{00000000-0008-0000-0400-0000B2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a:extLst>
            <a:ext uri="{FF2B5EF4-FFF2-40B4-BE49-F238E27FC236}">
              <a16:creationId xmlns:a16="http://schemas.microsoft.com/office/drawing/2014/main" id="{00000000-0008-0000-0400-0000B4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50800</xdr:rowOff>
    </xdr:from>
    <xdr:to>
      <xdr:col>7</xdr:col>
      <xdr:colOff>15875</xdr:colOff>
      <xdr:row>61</xdr:row>
      <xdr:rowOff>50800</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flipV="1">
          <a:off x="4826000" y="913765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22877</xdr:rowOff>
    </xdr:from>
    <xdr:ext cx="762000" cy="259045"/>
    <xdr:sp macro="" textlink="">
      <xdr:nvSpPr>
        <xdr:cNvPr id="182" name="扶助費最小値テキスト">
          <a:extLst>
            <a:ext uri="{FF2B5EF4-FFF2-40B4-BE49-F238E27FC236}">
              <a16:creationId xmlns:a16="http://schemas.microsoft.com/office/drawing/2014/main" id="{00000000-0008-0000-0400-0000B6000000}"/>
            </a:ext>
          </a:extLst>
        </xdr:cNvPr>
        <xdr:cNvSpPr txBox="1"/>
      </xdr:nvSpPr>
      <xdr:spPr>
        <a:xfrm>
          <a:off x="4914900" y="10481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a:t>
          </a:r>
          <a:endParaRPr kumimoji="1" lang="ja-JP" altLang="en-US" sz="1000" b="1">
            <a:latin typeface="ＭＳ Ｐゴシック"/>
          </a:endParaRPr>
        </a:p>
      </xdr:txBody>
    </xdr:sp>
    <xdr:clientData/>
  </xdr:oneCellAnchor>
  <xdr:twoCellAnchor>
    <xdr:from>
      <xdr:col>6</xdr:col>
      <xdr:colOff>612775</xdr:colOff>
      <xdr:row>61</xdr:row>
      <xdr:rowOff>50800</xdr:rowOff>
    </xdr:from>
    <xdr:to>
      <xdr:col>7</xdr:col>
      <xdr:colOff>104775</xdr:colOff>
      <xdr:row>61</xdr:row>
      <xdr:rowOff>50800</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10509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137177</xdr:rowOff>
    </xdr:from>
    <xdr:ext cx="762000" cy="259045"/>
    <xdr:sp macro="" textlink="">
      <xdr:nvSpPr>
        <xdr:cNvPr id="184" name="扶助費最大値テキスト">
          <a:extLst>
            <a:ext uri="{FF2B5EF4-FFF2-40B4-BE49-F238E27FC236}">
              <a16:creationId xmlns:a16="http://schemas.microsoft.com/office/drawing/2014/main" id="{00000000-0008-0000-0400-0000B8000000}"/>
            </a:ext>
          </a:extLst>
        </xdr:cNvPr>
        <xdr:cNvSpPr txBox="1"/>
      </xdr:nvSpPr>
      <xdr:spPr>
        <a:xfrm>
          <a:off x="4914900" y="888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6</xdr:col>
      <xdr:colOff>612775</xdr:colOff>
      <xdr:row>53</xdr:row>
      <xdr:rowOff>50800</xdr:rowOff>
    </xdr:from>
    <xdr:to>
      <xdr:col>7</xdr:col>
      <xdr:colOff>104775</xdr:colOff>
      <xdr:row>53</xdr:row>
      <xdr:rowOff>50800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9137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60</xdr:row>
      <xdr:rowOff>69850</xdr:rowOff>
    </xdr:from>
    <xdr:to>
      <xdr:col>7</xdr:col>
      <xdr:colOff>15875</xdr:colOff>
      <xdr:row>60</xdr:row>
      <xdr:rowOff>165100</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3987800" y="10356850"/>
          <a:ext cx="8382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111777</xdr:rowOff>
    </xdr:from>
    <xdr:ext cx="762000" cy="259045"/>
    <xdr:sp macro="" textlink="">
      <xdr:nvSpPr>
        <xdr:cNvPr id="187" name="扶助費平均値テキスト">
          <a:extLst>
            <a:ext uri="{FF2B5EF4-FFF2-40B4-BE49-F238E27FC236}">
              <a16:creationId xmlns:a16="http://schemas.microsoft.com/office/drawing/2014/main" id="{00000000-0008-0000-0400-0000BB000000}"/>
            </a:ext>
          </a:extLst>
        </xdr:cNvPr>
        <xdr:cNvSpPr txBox="1"/>
      </xdr:nvSpPr>
      <xdr:spPr>
        <a:xfrm>
          <a:off x="4914900" y="9370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95250</xdr:rowOff>
    </xdr:from>
    <xdr:to>
      <xdr:col>7</xdr:col>
      <xdr:colOff>66675</xdr:colOff>
      <xdr:row>56</xdr:row>
      <xdr:rowOff>25400</xdr:rowOff>
    </xdr:to>
    <xdr:sp macro="" textlink="">
      <xdr:nvSpPr>
        <xdr:cNvPr id="188" name="フローチャート : 判断 187">
          <a:extLst>
            <a:ext uri="{FF2B5EF4-FFF2-40B4-BE49-F238E27FC236}">
              <a16:creationId xmlns:a16="http://schemas.microsoft.com/office/drawing/2014/main" id="{00000000-0008-0000-0400-0000BC000000}"/>
            </a:ext>
          </a:extLst>
        </xdr:cNvPr>
        <xdr:cNvSpPr/>
      </xdr:nvSpPr>
      <xdr:spPr>
        <a:xfrm>
          <a:off x="47752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60</xdr:row>
      <xdr:rowOff>50800</xdr:rowOff>
    </xdr:from>
    <xdr:to>
      <xdr:col>5</xdr:col>
      <xdr:colOff>549275</xdr:colOff>
      <xdr:row>60</xdr:row>
      <xdr:rowOff>69850</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3098800" y="103378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76200</xdr:rowOff>
    </xdr:from>
    <xdr:to>
      <xdr:col>5</xdr:col>
      <xdr:colOff>600075</xdr:colOff>
      <xdr:row>56</xdr:row>
      <xdr:rowOff>6350</xdr:rowOff>
    </xdr:to>
    <xdr:sp macro="" textlink="">
      <xdr:nvSpPr>
        <xdr:cNvPr id="190" name="フローチャート : 判断 189">
          <a:extLst>
            <a:ext uri="{FF2B5EF4-FFF2-40B4-BE49-F238E27FC236}">
              <a16:creationId xmlns:a16="http://schemas.microsoft.com/office/drawing/2014/main" id="{00000000-0008-0000-0400-0000BE000000}"/>
            </a:ext>
          </a:extLst>
        </xdr:cNvPr>
        <xdr:cNvSpPr/>
      </xdr:nvSpPr>
      <xdr:spPr>
        <a:xfrm>
          <a:off x="3937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16527</xdr:rowOff>
    </xdr:from>
    <xdr:ext cx="7366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3606800" y="9274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3</xdr:col>
      <xdr:colOff>142875</xdr:colOff>
      <xdr:row>59</xdr:row>
      <xdr:rowOff>50800</xdr:rowOff>
    </xdr:from>
    <xdr:to>
      <xdr:col>4</xdr:col>
      <xdr:colOff>346075</xdr:colOff>
      <xdr:row>60</xdr:row>
      <xdr:rowOff>50800</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a:off x="2209800" y="10166350"/>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76200</xdr:rowOff>
    </xdr:from>
    <xdr:to>
      <xdr:col>4</xdr:col>
      <xdr:colOff>396875</xdr:colOff>
      <xdr:row>56</xdr:row>
      <xdr:rowOff>6350</xdr:rowOff>
    </xdr:to>
    <xdr:sp macro="" textlink="">
      <xdr:nvSpPr>
        <xdr:cNvPr id="193" name="フローチャート : 判断 192">
          <a:extLst>
            <a:ext uri="{FF2B5EF4-FFF2-40B4-BE49-F238E27FC236}">
              <a16:creationId xmlns:a16="http://schemas.microsoft.com/office/drawing/2014/main" id="{00000000-0008-0000-0400-0000C1000000}"/>
            </a:ext>
          </a:extLst>
        </xdr:cNvPr>
        <xdr:cNvSpPr/>
      </xdr:nvSpPr>
      <xdr:spPr>
        <a:xfrm>
          <a:off x="3048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16527</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27178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59</xdr:row>
      <xdr:rowOff>50800</xdr:rowOff>
    </xdr:from>
    <xdr:to>
      <xdr:col>3</xdr:col>
      <xdr:colOff>142875</xdr:colOff>
      <xdr:row>59</xdr:row>
      <xdr:rowOff>69850</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flipV="1">
          <a:off x="1320800" y="101663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19050</xdr:rowOff>
    </xdr:from>
    <xdr:to>
      <xdr:col>3</xdr:col>
      <xdr:colOff>193675</xdr:colOff>
      <xdr:row>55</xdr:row>
      <xdr:rowOff>120650</xdr:rowOff>
    </xdr:to>
    <xdr:sp macro="" textlink="">
      <xdr:nvSpPr>
        <xdr:cNvPr id="196" name="フローチャート : 判断 195">
          <a:extLst>
            <a:ext uri="{FF2B5EF4-FFF2-40B4-BE49-F238E27FC236}">
              <a16:creationId xmlns:a16="http://schemas.microsoft.com/office/drawing/2014/main" id="{00000000-0008-0000-0400-0000C4000000}"/>
            </a:ext>
          </a:extLst>
        </xdr:cNvPr>
        <xdr:cNvSpPr/>
      </xdr:nvSpPr>
      <xdr:spPr>
        <a:xfrm>
          <a:off x="2159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130827</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828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198" name="フローチャート : 判断 197">
          <a:extLst>
            <a:ext uri="{FF2B5EF4-FFF2-40B4-BE49-F238E27FC236}">
              <a16:creationId xmlns:a16="http://schemas.microsoft.com/office/drawing/2014/main" id="{00000000-0008-0000-0400-0000C6000000}"/>
            </a:ext>
          </a:extLst>
        </xdr:cNvPr>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92727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939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60</xdr:row>
      <xdr:rowOff>114300</xdr:rowOff>
    </xdr:from>
    <xdr:to>
      <xdr:col>7</xdr:col>
      <xdr:colOff>66675</xdr:colOff>
      <xdr:row>61</xdr:row>
      <xdr:rowOff>44450</xdr:rowOff>
    </xdr:to>
    <xdr:sp macro="" textlink="">
      <xdr:nvSpPr>
        <xdr:cNvPr id="205" name="円/楕円 204">
          <a:extLst>
            <a:ext uri="{FF2B5EF4-FFF2-40B4-BE49-F238E27FC236}">
              <a16:creationId xmlns:a16="http://schemas.microsoft.com/office/drawing/2014/main" id="{00000000-0008-0000-0400-0000CD000000}"/>
            </a:ext>
          </a:extLst>
        </xdr:cNvPr>
        <xdr:cNvSpPr/>
      </xdr:nvSpPr>
      <xdr:spPr>
        <a:xfrm>
          <a:off x="4775200" y="1040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60</xdr:row>
      <xdr:rowOff>22877</xdr:rowOff>
    </xdr:from>
    <xdr:ext cx="762000" cy="259045"/>
    <xdr:sp macro="" textlink="">
      <xdr:nvSpPr>
        <xdr:cNvPr id="206" name="扶助費該当値テキスト">
          <a:extLst>
            <a:ext uri="{FF2B5EF4-FFF2-40B4-BE49-F238E27FC236}">
              <a16:creationId xmlns:a16="http://schemas.microsoft.com/office/drawing/2014/main" id="{00000000-0008-0000-0400-0000CE000000}"/>
            </a:ext>
          </a:extLst>
        </xdr:cNvPr>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5</xdr:col>
      <xdr:colOff>498475</xdr:colOff>
      <xdr:row>60</xdr:row>
      <xdr:rowOff>19050</xdr:rowOff>
    </xdr:from>
    <xdr:to>
      <xdr:col>5</xdr:col>
      <xdr:colOff>600075</xdr:colOff>
      <xdr:row>60</xdr:row>
      <xdr:rowOff>120650</xdr:rowOff>
    </xdr:to>
    <xdr:sp macro="" textlink="">
      <xdr:nvSpPr>
        <xdr:cNvPr id="207" name="円/楕円 206">
          <a:extLst>
            <a:ext uri="{FF2B5EF4-FFF2-40B4-BE49-F238E27FC236}">
              <a16:creationId xmlns:a16="http://schemas.microsoft.com/office/drawing/2014/main" id="{00000000-0008-0000-0400-0000CF000000}"/>
            </a:ext>
          </a:extLst>
        </xdr:cNvPr>
        <xdr:cNvSpPr/>
      </xdr:nvSpPr>
      <xdr:spPr>
        <a:xfrm>
          <a:off x="3937000" y="10306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60</xdr:row>
      <xdr:rowOff>105427</xdr:rowOff>
    </xdr:from>
    <xdr:ext cx="7366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3606800" y="10392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4</xdr:col>
      <xdr:colOff>295275</xdr:colOff>
      <xdr:row>60</xdr:row>
      <xdr:rowOff>0</xdr:rowOff>
    </xdr:from>
    <xdr:to>
      <xdr:col>4</xdr:col>
      <xdr:colOff>396875</xdr:colOff>
      <xdr:row>60</xdr:row>
      <xdr:rowOff>101600</xdr:rowOff>
    </xdr:to>
    <xdr:sp macro="" textlink="">
      <xdr:nvSpPr>
        <xdr:cNvPr id="209" name="円/楕円 208">
          <a:extLst>
            <a:ext uri="{FF2B5EF4-FFF2-40B4-BE49-F238E27FC236}">
              <a16:creationId xmlns:a16="http://schemas.microsoft.com/office/drawing/2014/main" id="{00000000-0008-0000-0400-0000D1000000}"/>
            </a:ext>
          </a:extLst>
        </xdr:cNvPr>
        <xdr:cNvSpPr/>
      </xdr:nvSpPr>
      <xdr:spPr>
        <a:xfrm>
          <a:off x="3048000" y="1028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60</xdr:row>
      <xdr:rowOff>86377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717800" y="1037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3</xdr:col>
      <xdr:colOff>92075</xdr:colOff>
      <xdr:row>59</xdr:row>
      <xdr:rowOff>0</xdr:rowOff>
    </xdr:from>
    <xdr:to>
      <xdr:col>3</xdr:col>
      <xdr:colOff>193675</xdr:colOff>
      <xdr:row>59</xdr:row>
      <xdr:rowOff>101600</xdr:rowOff>
    </xdr:to>
    <xdr:sp macro="" textlink="">
      <xdr:nvSpPr>
        <xdr:cNvPr id="211" name="円/楕円 210">
          <a:extLst>
            <a:ext uri="{FF2B5EF4-FFF2-40B4-BE49-F238E27FC236}">
              <a16:creationId xmlns:a16="http://schemas.microsoft.com/office/drawing/2014/main" id="{00000000-0008-0000-0400-0000D3000000}"/>
            </a:ext>
          </a:extLst>
        </xdr:cNvPr>
        <xdr:cNvSpPr/>
      </xdr:nvSpPr>
      <xdr:spPr>
        <a:xfrm>
          <a:off x="2159000" y="10115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59</xdr:row>
      <xdr:rowOff>86377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828800" y="1020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xdr:col>
      <xdr:colOff>574675</xdr:colOff>
      <xdr:row>59</xdr:row>
      <xdr:rowOff>19050</xdr:rowOff>
    </xdr:from>
    <xdr:to>
      <xdr:col>1</xdr:col>
      <xdr:colOff>676275</xdr:colOff>
      <xdr:row>59</xdr:row>
      <xdr:rowOff>120650</xdr:rowOff>
    </xdr:to>
    <xdr:sp macro="" textlink="">
      <xdr:nvSpPr>
        <xdr:cNvPr id="213" name="円/楕円 212">
          <a:extLst>
            <a:ext uri="{FF2B5EF4-FFF2-40B4-BE49-F238E27FC236}">
              <a16:creationId xmlns:a16="http://schemas.microsoft.com/office/drawing/2014/main" id="{00000000-0008-0000-0400-0000D5000000}"/>
            </a:ext>
          </a:extLst>
        </xdr:cNvPr>
        <xdr:cNvSpPr/>
      </xdr:nvSpPr>
      <xdr:spPr>
        <a:xfrm>
          <a:off x="1270000" y="1013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59</xdr:row>
      <xdr:rowOff>105427</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939800" y="1022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36/78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１０％を越える数値となっている。医療費増に伴う特別会計（国民健康保険特別会計・後期高齢者医療特別会計）への繰出金増が、その要因である。医療費抑制につながる健康増進事業の展開が必要である。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6" name="その他グラフ枠">
          <a:extLst>
            <a:ext uri="{FF2B5EF4-FFF2-40B4-BE49-F238E27FC236}">
              <a16:creationId xmlns:a16="http://schemas.microsoft.com/office/drawing/2014/main" id="{00000000-0008-0000-0400-0000EC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18415</xdr:rowOff>
    </xdr:from>
    <xdr:to>
      <xdr:col>24</xdr:col>
      <xdr:colOff>31750</xdr:colOff>
      <xdr:row>61</xdr:row>
      <xdr:rowOff>75565</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flipV="1">
          <a:off x="16510000" y="9276715"/>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47642</xdr:rowOff>
    </xdr:from>
    <xdr:ext cx="762000" cy="259045"/>
    <xdr:sp macro="" textlink="">
      <xdr:nvSpPr>
        <xdr:cNvPr id="238" name="その他最小値テキスト">
          <a:extLst>
            <a:ext uri="{FF2B5EF4-FFF2-40B4-BE49-F238E27FC236}">
              <a16:creationId xmlns:a16="http://schemas.microsoft.com/office/drawing/2014/main" id="{00000000-0008-0000-0400-0000EE000000}"/>
            </a:ext>
          </a:extLst>
        </xdr:cNvPr>
        <xdr:cNvSpPr txBox="1"/>
      </xdr:nvSpPr>
      <xdr:spPr>
        <a:xfrm>
          <a:off x="16598900" y="10506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a:t>
          </a:r>
          <a:endParaRPr kumimoji="1" lang="ja-JP" altLang="en-US" sz="1000" b="1">
            <a:latin typeface="ＭＳ Ｐゴシック"/>
          </a:endParaRPr>
        </a:p>
      </xdr:txBody>
    </xdr:sp>
    <xdr:clientData/>
  </xdr:oneCellAnchor>
  <xdr:twoCellAnchor>
    <xdr:from>
      <xdr:col>23</xdr:col>
      <xdr:colOff>628650</xdr:colOff>
      <xdr:row>61</xdr:row>
      <xdr:rowOff>75565</xdr:rowOff>
    </xdr:from>
    <xdr:to>
      <xdr:col>24</xdr:col>
      <xdr:colOff>120650</xdr:colOff>
      <xdr:row>61</xdr:row>
      <xdr:rowOff>75565</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6421100" y="10534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104792</xdr:rowOff>
    </xdr:from>
    <xdr:ext cx="762000" cy="259045"/>
    <xdr:sp macro="" textlink="">
      <xdr:nvSpPr>
        <xdr:cNvPr id="240" name="その他最大値テキスト">
          <a:extLst>
            <a:ext uri="{FF2B5EF4-FFF2-40B4-BE49-F238E27FC236}">
              <a16:creationId xmlns:a16="http://schemas.microsoft.com/office/drawing/2014/main" id="{00000000-0008-0000-0400-0000F0000000}"/>
            </a:ext>
          </a:extLst>
        </xdr:cNvPr>
        <xdr:cNvSpPr txBox="1"/>
      </xdr:nvSpPr>
      <xdr:spPr>
        <a:xfrm>
          <a:off x="16598900" y="9020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a:t>
          </a:r>
          <a:endParaRPr kumimoji="1" lang="ja-JP" altLang="en-US" sz="1000" b="1">
            <a:latin typeface="ＭＳ Ｐゴシック"/>
          </a:endParaRPr>
        </a:p>
      </xdr:txBody>
    </xdr:sp>
    <xdr:clientData/>
  </xdr:oneCellAnchor>
  <xdr:twoCellAnchor>
    <xdr:from>
      <xdr:col>23</xdr:col>
      <xdr:colOff>628650</xdr:colOff>
      <xdr:row>54</xdr:row>
      <xdr:rowOff>18415</xdr:rowOff>
    </xdr:from>
    <xdr:to>
      <xdr:col>24</xdr:col>
      <xdr:colOff>120650</xdr:colOff>
      <xdr:row>54</xdr:row>
      <xdr:rowOff>18415</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6421100" y="9276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92710</xdr:rowOff>
    </xdr:from>
    <xdr:to>
      <xdr:col>24</xdr:col>
      <xdr:colOff>31750</xdr:colOff>
      <xdr:row>57</xdr:row>
      <xdr:rowOff>115570</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a:off x="15671800" y="986536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75582</xdr:rowOff>
    </xdr:from>
    <xdr:ext cx="762000" cy="259045"/>
    <xdr:sp macro="" textlink="">
      <xdr:nvSpPr>
        <xdr:cNvPr id="243" name="その他平均値テキスト">
          <a:extLst>
            <a:ext uri="{FF2B5EF4-FFF2-40B4-BE49-F238E27FC236}">
              <a16:creationId xmlns:a16="http://schemas.microsoft.com/office/drawing/2014/main" id="{00000000-0008-0000-0400-0000F3000000}"/>
            </a:ext>
          </a:extLst>
        </xdr:cNvPr>
        <xdr:cNvSpPr txBox="1"/>
      </xdr:nvSpPr>
      <xdr:spPr>
        <a:xfrm>
          <a:off x="16598900" y="96767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59055</xdr:rowOff>
    </xdr:from>
    <xdr:to>
      <xdr:col>24</xdr:col>
      <xdr:colOff>82550</xdr:colOff>
      <xdr:row>57</xdr:row>
      <xdr:rowOff>160655</xdr:rowOff>
    </xdr:to>
    <xdr:sp macro="" textlink="">
      <xdr:nvSpPr>
        <xdr:cNvPr id="244" name="フローチャート : 判断 243">
          <a:extLst>
            <a:ext uri="{FF2B5EF4-FFF2-40B4-BE49-F238E27FC236}">
              <a16:creationId xmlns:a16="http://schemas.microsoft.com/office/drawing/2014/main" id="{00000000-0008-0000-0400-0000F4000000}"/>
            </a:ext>
          </a:extLst>
        </xdr:cNvPr>
        <xdr:cNvSpPr/>
      </xdr:nvSpPr>
      <xdr:spPr>
        <a:xfrm>
          <a:off x="164592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86995</xdr:rowOff>
    </xdr:from>
    <xdr:to>
      <xdr:col>22</xdr:col>
      <xdr:colOff>565150</xdr:colOff>
      <xdr:row>57</xdr:row>
      <xdr:rowOff>92710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4782800" y="985964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59055</xdr:rowOff>
    </xdr:from>
    <xdr:to>
      <xdr:col>22</xdr:col>
      <xdr:colOff>615950</xdr:colOff>
      <xdr:row>57</xdr:row>
      <xdr:rowOff>160655</xdr:rowOff>
    </xdr:to>
    <xdr:sp macro="" textlink="">
      <xdr:nvSpPr>
        <xdr:cNvPr id="246" name="フローチャート : 判断 245">
          <a:extLst>
            <a:ext uri="{FF2B5EF4-FFF2-40B4-BE49-F238E27FC236}">
              <a16:creationId xmlns:a16="http://schemas.microsoft.com/office/drawing/2014/main" id="{00000000-0008-0000-0400-0000F6000000}"/>
            </a:ext>
          </a:extLst>
        </xdr:cNvPr>
        <xdr:cNvSpPr/>
      </xdr:nvSpPr>
      <xdr:spPr>
        <a:xfrm>
          <a:off x="156210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145432</xdr:rowOff>
    </xdr:from>
    <xdr:ext cx="736600" cy="259045"/>
    <xdr:sp macro="" textlink="">
      <xdr:nvSpPr>
        <xdr:cNvPr id="247" name="テキスト ボックス 246">
          <a:extLst>
            <a:ext uri="{FF2B5EF4-FFF2-40B4-BE49-F238E27FC236}">
              <a16:creationId xmlns:a16="http://schemas.microsoft.com/office/drawing/2014/main" id="{00000000-0008-0000-0400-0000F7000000}"/>
            </a:ext>
          </a:extLst>
        </xdr:cNvPr>
        <xdr:cNvSpPr txBox="1"/>
      </xdr:nvSpPr>
      <xdr:spPr>
        <a:xfrm>
          <a:off x="15290800" y="99180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12700</xdr:rowOff>
    </xdr:from>
    <xdr:to>
      <xdr:col>21</xdr:col>
      <xdr:colOff>361950</xdr:colOff>
      <xdr:row>57</xdr:row>
      <xdr:rowOff>86995</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3893800" y="9785350"/>
          <a:ext cx="8890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41910</xdr:rowOff>
    </xdr:from>
    <xdr:to>
      <xdr:col>21</xdr:col>
      <xdr:colOff>412750</xdr:colOff>
      <xdr:row>57</xdr:row>
      <xdr:rowOff>143510</xdr:rowOff>
    </xdr:to>
    <xdr:sp macro="" textlink="">
      <xdr:nvSpPr>
        <xdr:cNvPr id="249" name="フローチャート : 判断 248">
          <a:extLst>
            <a:ext uri="{FF2B5EF4-FFF2-40B4-BE49-F238E27FC236}">
              <a16:creationId xmlns:a16="http://schemas.microsoft.com/office/drawing/2014/main" id="{00000000-0008-0000-0400-0000F9000000}"/>
            </a:ext>
          </a:extLst>
        </xdr:cNvPr>
        <xdr:cNvSpPr/>
      </xdr:nvSpPr>
      <xdr:spPr>
        <a:xfrm>
          <a:off x="14732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128287</xdr:rowOff>
    </xdr:from>
    <xdr:ext cx="762000" cy="259045"/>
    <xdr:sp macro="" textlink="">
      <xdr:nvSpPr>
        <xdr:cNvPr id="250" name="テキスト ボックス 249">
          <a:extLst>
            <a:ext uri="{FF2B5EF4-FFF2-40B4-BE49-F238E27FC236}">
              <a16:creationId xmlns:a16="http://schemas.microsoft.com/office/drawing/2014/main" id="{00000000-0008-0000-0400-0000FA000000}"/>
            </a:ext>
          </a:extLst>
        </xdr:cNvPr>
        <xdr:cNvSpPr txBox="1"/>
      </xdr:nvSpPr>
      <xdr:spPr>
        <a:xfrm>
          <a:off x="144018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12700</xdr:rowOff>
    </xdr:from>
    <xdr:to>
      <xdr:col>20</xdr:col>
      <xdr:colOff>158750</xdr:colOff>
      <xdr:row>57</xdr:row>
      <xdr:rowOff>29845</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flipV="1">
          <a:off x="13004800" y="978535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161925</xdr:rowOff>
    </xdr:from>
    <xdr:to>
      <xdr:col>20</xdr:col>
      <xdr:colOff>209550</xdr:colOff>
      <xdr:row>57</xdr:row>
      <xdr:rowOff>92075</xdr:rowOff>
    </xdr:to>
    <xdr:sp macro="" textlink="">
      <xdr:nvSpPr>
        <xdr:cNvPr id="252" name="フローチャート : 判断 251">
          <a:extLst>
            <a:ext uri="{FF2B5EF4-FFF2-40B4-BE49-F238E27FC236}">
              <a16:creationId xmlns:a16="http://schemas.microsoft.com/office/drawing/2014/main" id="{00000000-0008-0000-0400-0000FC000000}"/>
            </a:ext>
          </a:extLst>
        </xdr:cNvPr>
        <xdr:cNvSpPr/>
      </xdr:nvSpPr>
      <xdr:spPr>
        <a:xfrm>
          <a:off x="13843000" y="9763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76852</xdr:rowOff>
    </xdr:from>
    <xdr:ext cx="762000" cy="259045"/>
    <xdr:sp macro="" textlink="">
      <xdr:nvSpPr>
        <xdr:cNvPr id="253" name="テキスト ボックス 252">
          <a:extLst>
            <a:ext uri="{FF2B5EF4-FFF2-40B4-BE49-F238E27FC236}">
              <a16:creationId xmlns:a16="http://schemas.microsoft.com/office/drawing/2014/main" id="{00000000-0008-0000-0400-0000FD000000}"/>
            </a:ext>
          </a:extLst>
        </xdr:cNvPr>
        <xdr:cNvSpPr txBox="1"/>
      </xdr:nvSpPr>
      <xdr:spPr>
        <a:xfrm>
          <a:off x="13512800" y="9849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150495</xdr:rowOff>
    </xdr:from>
    <xdr:to>
      <xdr:col>19</xdr:col>
      <xdr:colOff>6350</xdr:colOff>
      <xdr:row>57</xdr:row>
      <xdr:rowOff>80645</xdr:rowOff>
    </xdr:to>
    <xdr:sp macro="" textlink="">
      <xdr:nvSpPr>
        <xdr:cNvPr id="254" name="フローチャート : 判断 253">
          <a:extLst>
            <a:ext uri="{FF2B5EF4-FFF2-40B4-BE49-F238E27FC236}">
              <a16:creationId xmlns:a16="http://schemas.microsoft.com/office/drawing/2014/main" id="{00000000-0008-0000-0400-0000FE000000}"/>
            </a:ext>
          </a:extLst>
        </xdr:cNvPr>
        <xdr:cNvSpPr/>
      </xdr:nvSpPr>
      <xdr:spPr>
        <a:xfrm>
          <a:off x="12954000" y="975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90822</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2623800" y="9520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64770</xdr:rowOff>
    </xdr:from>
    <xdr:to>
      <xdr:col>24</xdr:col>
      <xdr:colOff>82550</xdr:colOff>
      <xdr:row>57</xdr:row>
      <xdr:rowOff>166370</xdr:rowOff>
    </xdr:to>
    <xdr:sp macro="" textlink="">
      <xdr:nvSpPr>
        <xdr:cNvPr id="261" name="円/楕円 260">
          <a:extLst>
            <a:ext uri="{FF2B5EF4-FFF2-40B4-BE49-F238E27FC236}">
              <a16:creationId xmlns:a16="http://schemas.microsoft.com/office/drawing/2014/main" id="{00000000-0008-0000-0400-000005010000}"/>
            </a:ext>
          </a:extLst>
        </xdr:cNvPr>
        <xdr:cNvSpPr/>
      </xdr:nvSpPr>
      <xdr:spPr>
        <a:xfrm>
          <a:off x="164592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36847</xdr:rowOff>
    </xdr:from>
    <xdr:ext cx="762000" cy="259045"/>
    <xdr:sp macro="" textlink="">
      <xdr:nvSpPr>
        <xdr:cNvPr id="262" name="その他該当値テキスト">
          <a:extLst>
            <a:ext uri="{FF2B5EF4-FFF2-40B4-BE49-F238E27FC236}">
              <a16:creationId xmlns:a16="http://schemas.microsoft.com/office/drawing/2014/main" id="{00000000-0008-0000-0400-000006010000}"/>
            </a:ext>
          </a:extLst>
        </xdr:cNvPr>
        <xdr:cNvSpPr txBox="1"/>
      </xdr:nvSpPr>
      <xdr:spPr>
        <a:xfrm>
          <a:off x="16598900" y="980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41910</xdr:rowOff>
    </xdr:from>
    <xdr:to>
      <xdr:col>22</xdr:col>
      <xdr:colOff>615950</xdr:colOff>
      <xdr:row>57</xdr:row>
      <xdr:rowOff>143510</xdr:rowOff>
    </xdr:to>
    <xdr:sp macro="" textlink="">
      <xdr:nvSpPr>
        <xdr:cNvPr id="263" name="円/楕円 262">
          <a:extLst>
            <a:ext uri="{FF2B5EF4-FFF2-40B4-BE49-F238E27FC236}">
              <a16:creationId xmlns:a16="http://schemas.microsoft.com/office/drawing/2014/main" id="{00000000-0008-0000-0400-000007010000}"/>
            </a:ext>
          </a:extLst>
        </xdr:cNvPr>
        <xdr:cNvSpPr/>
      </xdr:nvSpPr>
      <xdr:spPr>
        <a:xfrm>
          <a:off x="15621000" y="981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153687</xdr:rowOff>
    </xdr:from>
    <xdr:ext cx="7366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5290800" y="9583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36195</xdr:rowOff>
    </xdr:from>
    <xdr:to>
      <xdr:col>21</xdr:col>
      <xdr:colOff>412750</xdr:colOff>
      <xdr:row>57</xdr:row>
      <xdr:rowOff>137795</xdr:rowOff>
    </xdr:to>
    <xdr:sp macro="" textlink="">
      <xdr:nvSpPr>
        <xdr:cNvPr id="265" name="円/楕円 264">
          <a:extLst>
            <a:ext uri="{FF2B5EF4-FFF2-40B4-BE49-F238E27FC236}">
              <a16:creationId xmlns:a16="http://schemas.microsoft.com/office/drawing/2014/main" id="{00000000-0008-0000-0400-000009010000}"/>
            </a:ext>
          </a:extLst>
        </xdr:cNvPr>
        <xdr:cNvSpPr/>
      </xdr:nvSpPr>
      <xdr:spPr>
        <a:xfrm>
          <a:off x="14732000" y="9808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147972</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4401800" y="9577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133350</xdr:rowOff>
    </xdr:from>
    <xdr:to>
      <xdr:col>20</xdr:col>
      <xdr:colOff>209550</xdr:colOff>
      <xdr:row>57</xdr:row>
      <xdr:rowOff>63500</xdr:rowOff>
    </xdr:to>
    <xdr:sp macro="" textlink="">
      <xdr:nvSpPr>
        <xdr:cNvPr id="267" name="円/楕円 266">
          <a:extLst>
            <a:ext uri="{FF2B5EF4-FFF2-40B4-BE49-F238E27FC236}">
              <a16:creationId xmlns:a16="http://schemas.microsoft.com/office/drawing/2014/main" id="{00000000-0008-0000-0400-00000B010000}"/>
            </a:ext>
          </a:extLst>
        </xdr:cNvPr>
        <xdr:cNvSpPr/>
      </xdr:nvSpPr>
      <xdr:spPr>
        <a:xfrm>
          <a:off x="13843000" y="9734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73677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3512800" y="9503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150495</xdr:rowOff>
    </xdr:from>
    <xdr:to>
      <xdr:col>19</xdr:col>
      <xdr:colOff>6350</xdr:colOff>
      <xdr:row>57</xdr:row>
      <xdr:rowOff>80645</xdr:rowOff>
    </xdr:to>
    <xdr:sp macro="" textlink="">
      <xdr:nvSpPr>
        <xdr:cNvPr id="269" name="円/楕円 268">
          <a:extLst>
            <a:ext uri="{FF2B5EF4-FFF2-40B4-BE49-F238E27FC236}">
              <a16:creationId xmlns:a16="http://schemas.microsoft.com/office/drawing/2014/main" id="{00000000-0008-0000-0400-00000D010000}"/>
            </a:ext>
          </a:extLst>
        </xdr:cNvPr>
        <xdr:cNvSpPr/>
      </xdr:nvSpPr>
      <xdr:spPr>
        <a:xfrm>
          <a:off x="12954000" y="9751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65422</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2623800" y="9838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1" name="正方形/長方形 270">
          <a:extLst>
            <a:ext uri="{FF2B5EF4-FFF2-40B4-BE49-F238E27FC236}">
              <a16:creationId xmlns:a16="http://schemas.microsoft.com/office/drawing/2014/main" id="{00000000-0008-0000-0400-00000F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2" name="正方形/長方形 271">
          <a:extLst>
            <a:ext uri="{FF2B5EF4-FFF2-40B4-BE49-F238E27FC236}">
              <a16:creationId xmlns:a16="http://schemas.microsoft.com/office/drawing/2014/main" id="{00000000-0008-0000-0400-000010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3" name="正方形/長方形 272">
          <a:extLst>
            <a:ext uri="{FF2B5EF4-FFF2-40B4-BE49-F238E27FC236}">
              <a16:creationId xmlns:a16="http://schemas.microsoft.com/office/drawing/2014/main" id="{00000000-0008-0000-0400-000011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47/78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類似団体平均と同数値であったが、今後は一部事務組合負担金の増額が見込まれるため、抑制していく必要がある。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2" name="テキスト ボックス 281">
          <a:extLst>
            <a:ext uri="{FF2B5EF4-FFF2-40B4-BE49-F238E27FC236}">
              <a16:creationId xmlns:a16="http://schemas.microsoft.com/office/drawing/2014/main" id="{00000000-0008-0000-0400-00001A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3" name="直線コネクタ 282">
          <a:extLst>
            <a:ext uri="{FF2B5EF4-FFF2-40B4-BE49-F238E27FC236}">
              <a16:creationId xmlns:a16="http://schemas.microsoft.com/office/drawing/2014/main" id="{00000000-0008-0000-0400-00001B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4" name="テキスト ボックス 283">
          <a:extLst>
            <a:ext uri="{FF2B5EF4-FFF2-40B4-BE49-F238E27FC236}">
              <a16:creationId xmlns:a16="http://schemas.microsoft.com/office/drawing/2014/main" id="{00000000-0008-0000-0400-00001C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5" name="直線コネクタ 284">
          <a:extLst>
            <a:ext uri="{FF2B5EF4-FFF2-40B4-BE49-F238E27FC236}">
              <a16:creationId xmlns:a16="http://schemas.microsoft.com/office/drawing/2014/main" id="{00000000-0008-0000-0400-00001D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7" name="直線コネクタ 286">
          <a:extLst>
            <a:ext uri="{FF2B5EF4-FFF2-40B4-BE49-F238E27FC236}">
              <a16:creationId xmlns:a16="http://schemas.microsoft.com/office/drawing/2014/main" id="{00000000-0008-0000-0400-00001F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9" name="直線コネクタ 288">
          <a:extLst>
            <a:ext uri="{FF2B5EF4-FFF2-40B4-BE49-F238E27FC236}">
              <a16:creationId xmlns:a16="http://schemas.microsoft.com/office/drawing/2014/main" id="{00000000-0008-0000-0400-000021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1" name="直線コネクタ 290">
          <a:extLst>
            <a:ext uri="{FF2B5EF4-FFF2-40B4-BE49-F238E27FC236}">
              <a16:creationId xmlns:a16="http://schemas.microsoft.com/office/drawing/2014/main" id="{00000000-0008-0000-0400-000023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3" name="直線コネクタ 292">
          <a:extLst>
            <a:ext uri="{FF2B5EF4-FFF2-40B4-BE49-F238E27FC236}">
              <a16:creationId xmlns:a16="http://schemas.microsoft.com/office/drawing/2014/main" id="{00000000-0008-0000-0400-000025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4" name="補助費等グラフ枠">
          <a:extLst>
            <a:ext uri="{FF2B5EF4-FFF2-40B4-BE49-F238E27FC236}">
              <a16:creationId xmlns:a16="http://schemas.microsoft.com/office/drawing/2014/main" id="{00000000-0008-0000-0400-000026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3556</xdr:rowOff>
    </xdr:from>
    <xdr:to>
      <xdr:col>24</xdr:col>
      <xdr:colOff>31750</xdr:colOff>
      <xdr:row>41</xdr:row>
      <xdr:rowOff>143002</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flipV="1">
          <a:off x="16510000" y="5832856"/>
          <a:ext cx="0" cy="13395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115079</xdr:rowOff>
    </xdr:from>
    <xdr:ext cx="762000" cy="259045"/>
    <xdr:sp macro="" textlink="">
      <xdr:nvSpPr>
        <xdr:cNvPr id="296" name="補助費等最小値テキスト">
          <a:extLst>
            <a:ext uri="{FF2B5EF4-FFF2-40B4-BE49-F238E27FC236}">
              <a16:creationId xmlns:a16="http://schemas.microsoft.com/office/drawing/2014/main" id="{00000000-0008-0000-0400-000028010000}"/>
            </a:ext>
          </a:extLst>
        </xdr:cNvPr>
        <xdr:cNvSpPr txBox="1"/>
      </xdr:nvSpPr>
      <xdr:spPr>
        <a:xfrm>
          <a:off x="16598900" y="714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31.6</a:t>
          </a:r>
          <a:endParaRPr kumimoji="1" lang="ja-JP" altLang="en-US" sz="1000" b="1">
            <a:latin typeface="ＭＳ Ｐゴシック"/>
          </a:endParaRPr>
        </a:p>
      </xdr:txBody>
    </xdr:sp>
    <xdr:clientData/>
  </xdr:oneCellAnchor>
  <xdr:twoCellAnchor>
    <xdr:from>
      <xdr:col>23</xdr:col>
      <xdr:colOff>628650</xdr:colOff>
      <xdr:row>41</xdr:row>
      <xdr:rowOff>143002</xdr:rowOff>
    </xdr:from>
    <xdr:to>
      <xdr:col>24</xdr:col>
      <xdr:colOff>120650</xdr:colOff>
      <xdr:row>41</xdr:row>
      <xdr:rowOff>143002</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a:off x="16421100" y="7172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89933</xdr:rowOff>
    </xdr:from>
    <xdr:ext cx="762000" cy="259045"/>
    <xdr:sp macro="" textlink="">
      <xdr:nvSpPr>
        <xdr:cNvPr id="298" name="補助費等最大値テキスト">
          <a:extLst>
            <a:ext uri="{FF2B5EF4-FFF2-40B4-BE49-F238E27FC236}">
              <a16:creationId xmlns:a16="http://schemas.microsoft.com/office/drawing/2014/main" id="{00000000-0008-0000-0400-00002A010000}"/>
            </a:ext>
          </a:extLst>
        </xdr:cNvPr>
        <xdr:cNvSpPr txBox="1"/>
      </xdr:nvSpPr>
      <xdr:spPr>
        <a:xfrm>
          <a:off x="16598900" y="5576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23</xdr:col>
      <xdr:colOff>628650</xdr:colOff>
      <xdr:row>34</xdr:row>
      <xdr:rowOff>3556</xdr:rowOff>
    </xdr:from>
    <xdr:to>
      <xdr:col>24</xdr:col>
      <xdr:colOff>120650</xdr:colOff>
      <xdr:row>34</xdr:row>
      <xdr:rowOff>3556</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a:off x="16421100" y="5832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104140</xdr:rowOff>
    </xdr:from>
    <xdr:to>
      <xdr:col>24</xdr:col>
      <xdr:colOff>31750</xdr:colOff>
      <xdr:row>36</xdr:row>
      <xdr:rowOff>108712</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5671800" y="6276340"/>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74439</xdr:rowOff>
    </xdr:from>
    <xdr:ext cx="762000" cy="259045"/>
    <xdr:sp macro="" textlink="">
      <xdr:nvSpPr>
        <xdr:cNvPr id="301" name="補助費等平均値テキスト">
          <a:extLst>
            <a:ext uri="{FF2B5EF4-FFF2-40B4-BE49-F238E27FC236}">
              <a16:creationId xmlns:a16="http://schemas.microsoft.com/office/drawing/2014/main" id="{00000000-0008-0000-0400-00002D010000}"/>
            </a:ext>
          </a:extLst>
        </xdr:cNvPr>
        <xdr:cNvSpPr txBox="1"/>
      </xdr:nvSpPr>
      <xdr:spPr>
        <a:xfrm>
          <a:off x="16598900" y="6075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57912</xdr:rowOff>
    </xdr:from>
    <xdr:to>
      <xdr:col>24</xdr:col>
      <xdr:colOff>82550</xdr:colOff>
      <xdr:row>36</xdr:row>
      <xdr:rowOff>159512</xdr:rowOff>
    </xdr:to>
    <xdr:sp macro="" textlink="">
      <xdr:nvSpPr>
        <xdr:cNvPr id="302" name="フローチャート : 判断 301">
          <a:extLst>
            <a:ext uri="{FF2B5EF4-FFF2-40B4-BE49-F238E27FC236}">
              <a16:creationId xmlns:a16="http://schemas.microsoft.com/office/drawing/2014/main" id="{00000000-0008-0000-0400-00002E010000}"/>
            </a:ext>
          </a:extLst>
        </xdr:cNvPr>
        <xdr:cNvSpPr/>
      </xdr:nvSpPr>
      <xdr:spPr>
        <a:xfrm>
          <a:off x="164592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85852</xdr:rowOff>
    </xdr:from>
    <xdr:to>
      <xdr:col>22</xdr:col>
      <xdr:colOff>565150</xdr:colOff>
      <xdr:row>36</xdr:row>
      <xdr:rowOff>104140</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a:off x="14782800" y="625805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53340</xdr:rowOff>
    </xdr:from>
    <xdr:to>
      <xdr:col>22</xdr:col>
      <xdr:colOff>615950</xdr:colOff>
      <xdr:row>36</xdr:row>
      <xdr:rowOff>154940</xdr:rowOff>
    </xdr:to>
    <xdr:sp macro="" textlink="">
      <xdr:nvSpPr>
        <xdr:cNvPr id="304" name="フローチャート : 判断 303">
          <a:extLst>
            <a:ext uri="{FF2B5EF4-FFF2-40B4-BE49-F238E27FC236}">
              <a16:creationId xmlns:a16="http://schemas.microsoft.com/office/drawing/2014/main" id="{00000000-0008-0000-0400-000030010000}"/>
            </a:ext>
          </a:extLst>
        </xdr:cNvPr>
        <xdr:cNvSpPr/>
      </xdr:nvSpPr>
      <xdr:spPr>
        <a:xfrm>
          <a:off x="15621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165117</xdr:rowOff>
    </xdr:from>
    <xdr:ext cx="736600" cy="259045"/>
    <xdr:sp macro="" textlink="">
      <xdr:nvSpPr>
        <xdr:cNvPr id="305" name="テキスト ボックス 304">
          <a:extLst>
            <a:ext uri="{FF2B5EF4-FFF2-40B4-BE49-F238E27FC236}">
              <a16:creationId xmlns:a16="http://schemas.microsoft.com/office/drawing/2014/main" id="{00000000-0008-0000-0400-000031010000}"/>
            </a:ext>
          </a:extLst>
        </xdr:cNvPr>
        <xdr:cNvSpPr txBox="1"/>
      </xdr:nvSpPr>
      <xdr:spPr>
        <a:xfrm>
          <a:off x="15290800" y="5994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85852</xdr:rowOff>
    </xdr:from>
    <xdr:to>
      <xdr:col>21</xdr:col>
      <xdr:colOff>361950</xdr:colOff>
      <xdr:row>36</xdr:row>
      <xdr:rowOff>145288</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flipV="1">
          <a:off x="13893800" y="625805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67056</xdr:rowOff>
    </xdr:from>
    <xdr:to>
      <xdr:col>21</xdr:col>
      <xdr:colOff>412750</xdr:colOff>
      <xdr:row>36</xdr:row>
      <xdr:rowOff>168656</xdr:rowOff>
    </xdr:to>
    <xdr:sp macro="" textlink="">
      <xdr:nvSpPr>
        <xdr:cNvPr id="307" name="フローチャート : 判断 306">
          <a:extLst>
            <a:ext uri="{FF2B5EF4-FFF2-40B4-BE49-F238E27FC236}">
              <a16:creationId xmlns:a16="http://schemas.microsoft.com/office/drawing/2014/main" id="{00000000-0008-0000-0400-000033010000}"/>
            </a:ext>
          </a:extLst>
        </xdr:cNvPr>
        <xdr:cNvSpPr/>
      </xdr:nvSpPr>
      <xdr:spPr>
        <a:xfrm>
          <a:off x="14732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153433</xdr:rowOff>
    </xdr:from>
    <xdr:ext cx="762000" cy="259045"/>
    <xdr:sp macro="" textlink="">
      <xdr:nvSpPr>
        <xdr:cNvPr id="308" name="テキスト ボックス 307">
          <a:extLst>
            <a:ext uri="{FF2B5EF4-FFF2-40B4-BE49-F238E27FC236}">
              <a16:creationId xmlns:a16="http://schemas.microsoft.com/office/drawing/2014/main" id="{00000000-0008-0000-0400-000034010000}"/>
            </a:ext>
          </a:extLst>
        </xdr:cNvPr>
        <xdr:cNvSpPr txBox="1"/>
      </xdr:nvSpPr>
      <xdr:spPr>
        <a:xfrm>
          <a:off x="14401800" y="6325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145288</xdr:rowOff>
    </xdr:from>
    <xdr:to>
      <xdr:col>20</xdr:col>
      <xdr:colOff>158750</xdr:colOff>
      <xdr:row>37</xdr:row>
      <xdr:rowOff>78994</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flipV="1">
          <a:off x="13004800" y="6317488"/>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25908</xdr:rowOff>
    </xdr:from>
    <xdr:to>
      <xdr:col>20</xdr:col>
      <xdr:colOff>209550</xdr:colOff>
      <xdr:row>36</xdr:row>
      <xdr:rowOff>127508</xdr:rowOff>
    </xdr:to>
    <xdr:sp macro="" textlink="">
      <xdr:nvSpPr>
        <xdr:cNvPr id="310" name="フローチャート : 判断 309">
          <a:extLst>
            <a:ext uri="{FF2B5EF4-FFF2-40B4-BE49-F238E27FC236}">
              <a16:creationId xmlns:a16="http://schemas.microsoft.com/office/drawing/2014/main" id="{00000000-0008-0000-0400-000036010000}"/>
            </a:ext>
          </a:extLst>
        </xdr:cNvPr>
        <xdr:cNvSpPr/>
      </xdr:nvSpPr>
      <xdr:spPr>
        <a:xfrm>
          <a:off x="13843000" y="6198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137685</xdr:rowOff>
    </xdr:from>
    <xdr:ext cx="762000" cy="259045"/>
    <xdr:sp macro="" textlink="">
      <xdr:nvSpPr>
        <xdr:cNvPr id="311" name="テキスト ボックス 310">
          <a:extLst>
            <a:ext uri="{FF2B5EF4-FFF2-40B4-BE49-F238E27FC236}">
              <a16:creationId xmlns:a16="http://schemas.microsoft.com/office/drawing/2014/main" id="{00000000-0008-0000-0400-000037010000}"/>
            </a:ext>
          </a:extLst>
        </xdr:cNvPr>
        <xdr:cNvSpPr txBox="1"/>
      </xdr:nvSpPr>
      <xdr:spPr>
        <a:xfrm>
          <a:off x="13512800" y="596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57912</xdr:rowOff>
    </xdr:from>
    <xdr:to>
      <xdr:col>19</xdr:col>
      <xdr:colOff>6350</xdr:colOff>
      <xdr:row>36</xdr:row>
      <xdr:rowOff>159512</xdr:rowOff>
    </xdr:to>
    <xdr:sp macro="" textlink="">
      <xdr:nvSpPr>
        <xdr:cNvPr id="312" name="フローチャート : 判断 311">
          <a:extLst>
            <a:ext uri="{FF2B5EF4-FFF2-40B4-BE49-F238E27FC236}">
              <a16:creationId xmlns:a16="http://schemas.microsoft.com/office/drawing/2014/main" id="{00000000-0008-0000-0400-000038010000}"/>
            </a:ext>
          </a:extLst>
        </xdr:cNvPr>
        <xdr:cNvSpPr/>
      </xdr:nvSpPr>
      <xdr:spPr>
        <a:xfrm>
          <a:off x="12954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169689</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2623800" y="5998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57912</xdr:rowOff>
    </xdr:from>
    <xdr:to>
      <xdr:col>24</xdr:col>
      <xdr:colOff>82550</xdr:colOff>
      <xdr:row>36</xdr:row>
      <xdr:rowOff>159512</xdr:rowOff>
    </xdr:to>
    <xdr:sp macro="" textlink="">
      <xdr:nvSpPr>
        <xdr:cNvPr id="319" name="円/楕円 318">
          <a:extLst>
            <a:ext uri="{FF2B5EF4-FFF2-40B4-BE49-F238E27FC236}">
              <a16:creationId xmlns:a16="http://schemas.microsoft.com/office/drawing/2014/main" id="{00000000-0008-0000-0400-00003F010000}"/>
            </a:ext>
          </a:extLst>
        </xdr:cNvPr>
        <xdr:cNvSpPr/>
      </xdr:nvSpPr>
      <xdr:spPr>
        <a:xfrm>
          <a:off x="164592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29989</xdr:rowOff>
    </xdr:from>
    <xdr:ext cx="762000" cy="259045"/>
    <xdr:sp macro="" textlink="">
      <xdr:nvSpPr>
        <xdr:cNvPr id="320" name="補助費等該当値テキスト">
          <a:extLst>
            <a:ext uri="{FF2B5EF4-FFF2-40B4-BE49-F238E27FC236}">
              <a16:creationId xmlns:a16="http://schemas.microsoft.com/office/drawing/2014/main" id="{00000000-0008-0000-0400-000040010000}"/>
            </a:ext>
          </a:extLst>
        </xdr:cNvPr>
        <xdr:cNvSpPr txBox="1"/>
      </xdr:nvSpPr>
      <xdr:spPr>
        <a:xfrm>
          <a:off x="16598900" y="6202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53340</xdr:rowOff>
    </xdr:from>
    <xdr:to>
      <xdr:col>22</xdr:col>
      <xdr:colOff>615950</xdr:colOff>
      <xdr:row>36</xdr:row>
      <xdr:rowOff>154940</xdr:rowOff>
    </xdr:to>
    <xdr:sp macro="" textlink="">
      <xdr:nvSpPr>
        <xdr:cNvPr id="321" name="円/楕円 320">
          <a:extLst>
            <a:ext uri="{FF2B5EF4-FFF2-40B4-BE49-F238E27FC236}">
              <a16:creationId xmlns:a16="http://schemas.microsoft.com/office/drawing/2014/main" id="{00000000-0008-0000-0400-000041010000}"/>
            </a:ext>
          </a:extLst>
        </xdr:cNvPr>
        <xdr:cNvSpPr/>
      </xdr:nvSpPr>
      <xdr:spPr>
        <a:xfrm>
          <a:off x="15621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139717</xdr:rowOff>
    </xdr:from>
    <xdr:ext cx="7366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5290800" y="6311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35052</xdr:rowOff>
    </xdr:from>
    <xdr:to>
      <xdr:col>21</xdr:col>
      <xdr:colOff>412750</xdr:colOff>
      <xdr:row>36</xdr:row>
      <xdr:rowOff>136652</xdr:rowOff>
    </xdr:to>
    <xdr:sp macro="" textlink="">
      <xdr:nvSpPr>
        <xdr:cNvPr id="323" name="円/楕円 322">
          <a:extLst>
            <a:ext uri="{FF2B5EF4-FFF2-40B4-BE49-F238E27FC236}">
              <a16:creationId xmlns:a16="http://schemas.microsoft.com/office/drawing/2014/main" id="{00000000-0008-0000-0400-000043010000}"/>
            </a:ext>
          </a:extLst>
        </xdr:cNvPr>
        <xdr:cNvSpPr/>
      </xdr:nvSpPr>
      <xdr:spPr>
        <a:xfrm>
          <a:off x="14732000" y="6207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146829</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4401800" y="5976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94488</xdr:rowOff>
    </xdr:from>
    <xdr:to>
      <xdr:col>20</xdr:col>
      <xdr:colOff>209550</xdr:colOff>
      <xdr:row>37</xdr:row>
      <xdr:rowOff>24638</xdr:rowOff>
    </xdr:to>
    <xdr:sp macro="" textlink="">
      <xdr:nvSpPr>
        <xdr:cNvPr id="325" name="円/楕円 324">
          <a:extLst>
            <a:ext uri="{FF2B5EF4-FFF2-40B4-BE49-F238E27FC236}">
              <a16:creationId xmlns:a16="http://schemas.microsoft.com/office/drawing/2014/main" id="{00000000-0008-0000-0400-000045010000}"/>
            </a:ext>
          </a:extLst>
        </xdr:cNvPr>
        <xdr:cNvSpPr/>
      </xdr:nvSpPr>
      <xdr:spPr>
        <a:xfrm>
          <a:off x="13843000" y="626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9415</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3512800" y="635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28194</xdr:rowOff>
    </xdr:from>
    <xdr:to>
      <xdr:col>19</xdr:col>
      <xdr:colOff>6350</xdr:colOff>
      <xdr:row>37</xdr:row>
      <xdr:rowOff>129794</xdr:rowOff>
    </xdr:to>
    <xdr:sp macro="" textlink="">
      <xdr:nvSpPr>
        <xdr:cNvPr id="327" name="円/楕円 326">
          <a:extLst>
            <a:ext uri="{FF2B5EF4-FFF2-40B4-BE49-F238E27FC236}">
              <a16:creationId xmlns:a16="http://schemas.microsoft.com/office/drawing/2014/main" id="{00000000-0008-0000-0400-000047010000}"/>
            </a:ext>
          </a:extLst>
        </xdr:cNvPr>
        <xdr:cNvSpPr/>
      </xdr:nvSpPr>
      <xdr:spPr>
        <a:xfrm>
          <a:off x="12954000" y="6371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114571</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2623800" y="6458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9" name="正方形/長方形 328">
          <a:extLst>
            <a:ext uri="{FF2B5EF4-FFF2-40B4-BE49-F238E27FC236}">
              <a16:creationId xmlns:a16="http://schemas.microsoft.com/office/drawing/2014/main" id="{00000000-0008-0000-0400-000049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0" name="正方形/長方形 329">
          <a:extLst>
            <a:ext uri="{FF2B5EF4-FFF2-40B4-BE49-F238E27FC236}">
              <a16:creationId xmlns:a16="http://schemas.microsoft.com/office/drawing/2014/main" id="{00000000-0008-0000-0400-00004A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1" name="正方形/長方形 330">
          <a:extLst>
            <a:ext uri="{FF2B5EF4-FFF2-40B4-BE49-F238E27FC236}">
              <a16:creationId xmlns:a16="http://schemas.microsoft.com/office/drawing/2014/main" id="{00000000-0008-0000-0400-00004B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9" name="テキスト ボックス 338">
          <a:extLst>
            <a:ext uri="{FF2B5EF4-FFF2-40B4-BE49-F238E27FC236}">
              <a16:creationId xmlns:a16="http://schemas.microsoft.com/office/drawing/2014/main" id="{00000000-0008-0000-0400-000053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銀行等引受債の計画的な繰上償還により、地方債借入残高が減少し類似団体平均を下回っている。今後も地方債借入及び借入残高の管理を的確に行い、公債費の縮減に努める。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40" name="テキスト ボックス 339">
          <a:extLst>
            <a:ext uri="{FF2B5EF4-FFF2-40B4-BE49-F238E27FC236}">
              <a16:creationId xmlns:a16="http://schemas.microsoft.com/office/drawing/2014/main" id="{00000000-0008-0000-0400-000054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1" name="直線コネクタ 340">
          <a:extLst>
            <a:ext uri="{FF2B5EF4-FFF2-40B4-BE49-F238E27FC236}">
              <a16:creationId xmlns:a16="http://schemas.microsoft.com/office/drawing/2014/main" id="{00000000-0008-0000-0400-000055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3" name="直線コネクタ 342">
          <a:extLst>
            <a:ext uri="{FF2B5EF4-FFF2-40B4-BE49-F238E27FC236}">
              <a16:creationId xmlns:a16="http://schemas.microsoft.com/office/drawing/2014/main" id="{00000000-0008-0000-0400-000057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4" name="公債費グラフ枠">
          <a:extLst>
            <a:ext uri="{FF2B5EF4-FFF2-40B4-BE49-F238E27FC236}">
              <a16:creationId xmlns:a16="http://schemas.microsoft.com/office/drawing/2014/main" id="{00000000-0008-0000-0400-000062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35560</xdr:rowOff>
    </xdr:from>
    <xdr:to>
      <xdr:col>7</xdr:col>
      <xdr:colOff>15875</xdr:colOff>
      <xdr:row>81</xdr:row>
      <xdr:rowOff>161289</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flipV="1">
          <a:off x="4826000" y="12551410"/>
          <a:ext cx="0" cy="14973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133366</xdr:rowOff>
    </xdr:from>
    <xdr:ext cx="762000" cy="259045"/>
    <xdr:sp macro="" textlink="">
      <xdr:nvSpPr>
        <xdr:cNvPr id="356" name="公債費最小値テキスト">
          <a:extLst>
            <a:ext uri="{FF2B5EF4-FFF2-40B4-BE49-F238E27FC236}">
              <a16:creationId xmlns:a16="http://schemas.microsoft.com/office/drawing/2014/main" id="{00000000-0008-0000-0400-000064010000}"/>
            </a:ext>
          </a:extLst>
        </xdr:cNvPr>
        <xdr:cNvSpPr txBox="1"/>
      </xdr:nvSpPr>
      <xdr:spPr>
        <a:xfrm>
          <a:off x="4914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40.4</a:t>
          </a:r>
          <a:endParaRPr kumimoji="1" lang="ja-JP" altLang="en-US" sz="1000" b="1">
            <a:latin typeface="ＭＳ Ｐゴシック"/>
          </a:endParaRPr>
        </a:p>
      </xdr:txBody>
    </xdr:sp>
    <xdr:clientData/>
  </xdr:oneCellAnchor>
  <xdr:twoCellAnchor>
    <xdr:from>
      <xdr:col>6</xdr:col>
      <xdr:colOff>612775</xdr:colOff>
      <xdr:row>81</xdr:row>
      <xdr:rowOff>161289</xdr:rowOff>
    </xdr:from>
    <xdr:to>
      <xdr:col>7</xdr:col>
      <xdr:colOff>104775</xdr:colOff>
      <xdr:row>81</xdr:row>
      <xdr:rowOff>161289</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4737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121937</xdr:rowOff>
    </xdr:from>
    <xdr:ext cx="762000" cy="259045"/>
    <xdr:sp macro="" textlink="">
      <xdr:nvSpPr>
        <xdr:cNvPr id="358" name="公債費最大値テキスト">
          <a:extLst>
            <a:ext uri="{FF2B5EF4-FFF2-40B4-BE49-F238E27FC236}">
              <a16:creationId xmlns:a16="http://schemas.microsoft.com/office/drawing/2014/main" id="{00000000-0008-0000-0400-000066010000}"/>
            </a:ext>
          </a:extLst>
        </xdr:cNvPr>
        <xdr:cNvSpPr txBox="1"/>
      </xdr:nvSpPr>
      <xdr:spPr>
        <a:xfrm>
          <a:off x="4914900" y="12294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6</xdr:col>
      <xdr:colOff>612775</xdr:colOff>
      <xdr:row>73</xdr:row>
      <xdr:rowOff>35560</xdr:rowOff>
    </xdr:from>
    <xdr:to>
      <xdr:col>7</xdr:col>
      <xdr:colOff>104775</xdr:colOff>
      <xdr:row>73</xdr:row>
      <xdr:rowOff>35560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4737100" y="12551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146050</xdr:rowOff>
    </xdr:from>
    <xdr:to>
      <xdr:col>7</xdr:col>
      <xdr:colOff>15875</xdr:colOff>
      <xdr:row>76</xdr:row>
      <xdr:rowOff>100330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flipV="1">
          <a:off x="3987800" y="13004800"/>
          <a:ext cx="838200" cy="125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74947</xdr:rowOff>
    </xdr:from>
    <xdr:ext cx="762000" cy="259045"/>
    <xdr:sp macro="" textlink="">
      <xdr:nvSpPr>
        <xdr:cNvPr id="361" name="公債費平均値テキスト">
          <a:extLst>
            <a:ext uri="{FF2B5EF4-FFF2-40B4-BE49-F238E27FC236}">
              <a16:creationId xmlns:a16="http://schemas.microsoft.com/office/drawing/2014/main" id="{00000000-0008-0000-0400-000069010000}"/>
            </a:ext>
          </a:extLst>
        </xdr:cNvPr>
        <xdr:cNvSpPr txBox="1"/>
      </xdr:nvSpPr>
      <xdr:spPr>
        <a:xfrm>
          <a:off x="4914900" y="1310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102870</xdr:rowOff>
    </xdr:from>
    <xdr:to>
      <xdr:col>7</xdr:col>
      <xdr:colOff>66675</xdr:colOff>
      <xdr:row>77</xdr:row>
      <xdr:rowOff>33020</xdr:rowOff>
    </xdr:to>
    <xdr:sp macro="" textlink="">
      <xdr:nvSpPr>
        <xdr:cNvPr id="362" name="フローチャート : 判断 361">
          <a:extLst>
            <a:ext uri="{FF2B5EF4-FFF2-40B4-BE49-F238E27FC236}">
              <a16:creationId xmlns:a16="http://schemas.microsoft.com/office/drawing/2014/main" id="{00000000-0008-0000-0400-00006A010000}"/>
            </a:ext>
          </a:extLst>
        </xdr:cNvPr>
        <xdr:cNvSpPr/>
      </xdr:nvSpPr>
      <xdr:spPr>
        <a:xfrm>
          <a:off x="47752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100330</xdr:rowOff>
    </xdr:from>
    <xdr:to>
      <xdr:col>5</xdr:col>
      <xdr:colOff>549275</xdr:colOff>
      <xdr:row>76</xdr:row>
      <xdr:rowOff>142239</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flipV="1">
          <a:off x="3098800" y="13130530"/>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129539</xdr:rowOff>
    </xdr:from>
    <xdr:to>
      <xdr:col>5</xdr:col>
      <xdr:colOff>600075</xdr:colOff>
      <xdr:row>77</xdr:row>
      <xdr:rowOff>59689</xdr:rowOff>
    </xdr:to>
    <xdr:sp macro="" textlink="">
      <xdr:nvSpPr>
        <xdr:cNvPr id="364" name="フローチャート : 判断 363">
          <a:extLst>
            <a:ext uri="{FF2B5EF4-FFF2-40B4-BE49-F238E27FC236}">
              <a16:creationId xmlns:a16="http://schemas.microsoft.com/office/drawing/2014/main" id="{00000000-0008-0000-0400-00006C010000}"/>
            </a:ext>
          </a:extLst>
        </xdr:cNvPr>
        <xdr:cNvSpPr/>
      </xdr:nvSpPr>
      <xdr:spPr>
        <a:xfrm>
          <a:off x="3937000" y="1315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44466</xdr:rowOff>
    </xdr:from>
    <xdr:ext cx="736600" cy="259045"/>
    <xdr:sp macro="" textlink="">
      <xdr:nvSpPr>
        <xdr:cNvPr id="365" name="テキスト ボックス 364">
          <a:extLst>
            <a:ext uri="{FF2B5EF4-FFF2-40B4-BE49-F238E27FC236}">
              <a16:creationId xmlns:a16="http://schemas.microsoft.com/office/drawing/2014/main" id="{00000000-0008-0000-0400-00006D010000}"/>
            </a:ext>
          </a:extLst>
        </xdr:cNvPr>
        <xdr:cNvSpPr txBox="1"/>
      </xdr:nvSpPr>
      <xdr:spPr>
        <a:xfrm>
          <a:off x="3606800" y="13246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142239</xdr:rowOff>
    </xdr:from>
    <xdr:to>
      <xdr:col>4</xdr:col>
      <xdr:colOff>346075</xdr:colOff>
      <xdr:row>77</xdr:row>
      <xdr:rowOff>8889</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flipV="1">
          <a:off x="2209800" y="13172439"/>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19050</xdr:rowOff>
    </xdr:from>
    <xdr:to>
      <xdr:col>4</xdr:col>
      <xdr:colOff>396875</xdr:colOff>
      <xdr:row>77</xdr:row>
      <xdr:rowOff>120650</xdr:rowOff>
    </xdr:to>
    <xdr:sp macro="" textlink="">
      <xdr:nvSpPr>
        <xdr:cNvPr id="367" name="フローチャート : 判断 366">
          <a:extLst>
            <a:ext uri="{FF2B5EF4-FFF2-40B4-BE49-F238E27FC236}">
              <a16:creationId xmlns:a16="http://schemas.microsoft.com/office/drawing/2014/main" id="{00000000-0008-0000-0400-00006F010000}"/>
            </a:ext>
          </a:extLst>
        </xdr:cNvPr>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105427</xdr:rowOff>
    </xdr:from>
    <xdr:ext cx="762000" cy="259045"/>
    <xdr:sp macro="" textlink="">
      <xdr:nvSpPr>
        <xdr:cNvPr id="368" name="テキスト ボックス 367">
          <a:extLst>
            <a:ext uri="{FF2B5EF4-FFF2-40B4-BE49-F238E27FC236}">
              <a16:creationId xmlns:a16="http://schemas.microsoft.com/office/drawing/2014/main" id="{00000000-0008-0000-0400-000070010000}"/>
            </a:ext>
          </a:extLst>
        </xdr:cNvPr>
        <xdr:cNvSpPr txBox="1"/>
      </xdr:nvSpPr>
      <xdr:spPr>
        <a:xfrm>
          <a:off x="2717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146050</xdr:rowOff>
    </xdr:from>
    <xdr:to>
      <xdr:col>3</xdr:col>
      <xdr:colOff>142875</xdr:colOff>
      <xdr:row>77</xdr:row>
      <xdr:rowOff>8889</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1320800" y="13176250"/>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87630</xdr:rowOff>
    </xdr:from>
    <xdr:to>
      <xdr:col>3</xdr:col>
      <xdr:colOff>193675</xdr:colOff>
      <xdr:row>78</xdr:row>
      <xdr:rowOff>17780</xdr:rowOff>
    </xdr:to>
    <xdr:sp macro="" textlink="">
      <xdr:nvSpPr>
        <xdr:cNvPr id="370" name="フローチャート : 判断 369">
          <a:extLst>
            <a:ext uri="{FF2B5EF4-FFF2-40B4-BE49-F238E27FC236}">
              <a16:creationId xmlns:a16="http://schemas.microsoft.com/office/drawing/2014/main" id="{00000000-0008-0000-0400-000072010000}"/>
            </a:ext>
          </a:extLst>
        </xdr:cNvPr>
        <xdr:cNvSpPr/>
      </xdr:nvSpPr>
      <xdr:spPr>
        <a:xfrm>
          <a:off x="2159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2557</xdr:rowOff>
    </xdr:from>
    <xdr:ext cx="762000" cy="259045"/>
    <xdr:sp macro="" textlink="">
      <xdr:nvSpPr>
        <xdr:cNvPr id="371" name="テキスト ボックス 370">
          <a:extLst>
            <a:ext uri="{FF2B5EF4-FFF2-40B4-BE49-F238E27FC236}">
              <a16:creationId xmlns:a16="http://schemas.microsoft.com/office/drawing/2014/main" id="{00000000-0008-0000-0400-000073010000}"/>
            </a:ext>
          </a:extLst>
        </xdr:cNvPr>
        <xdr:cNvSpPr txBox="1"/>
      </xdr:nvSpPr>
      <xdr:spPr>
        <a:xfrm>
          <a:off x="1828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137161</xdr:rowOff>
    </xdr:from>
    <xdr:to>
      <xdr:col>1</xdr:col>
      <xdr:colOff>676275</xdr:colOff>
      <xdr:row>78</xdr:row>
      <xdr:rowOff>67311</xdr:rowOff>
    </xdr:to>
    <xdr:sp macro="" textlink="">
      <xdr:nvSpPr>
        <xdr:cNvPr id="372" name="フローチャート : 判断 371">
          <a:extLst>
            <a:ext uri="{FF2B5EF4-FFF2-40B4-BE49-F238E27FC236}">
              <a16:creationId xmlns:a16="http://schemas.microsoft.com/office/drawing/2014/main" id="{00000000-0008-0000-0400-000074010000}"/>
            </a:ext>
          </a:extLst>
        </xdr:cNvPr>
        <xdr:cNvSpPr/>
      </xdr:nvSpPr>
      <xdr:spPr>
        <a:xfrm>
          <a:off x="1270000" y="13338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52088</xdr:rowOff>
    </xdr:from>
    <xdr:ext cx="7620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939800" y="13425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95250</xdr:rowOff>
    </xdr:from>
    <xdr:to>
      <xdr:col>7</xdr:col>
      <xdr:colOff>66675</xdr:colOff>
      <xdr:row>76</xdr:row>
      <xdr:rowOff>25400</xdr:rowOff>
    </xdr:to>
    <xdr:sp macro="" textlink="">
      <xdr:nvSpPr>
        <xdr:cNvPr id="379" name="円/楕円 378">
          <a:extLst>
            <a:ext uri="{FF2B5EF4-FFF2-40B4-BE49-F238E27FC236}">
              <a16:creationId xmlns:a16="http://schemas.microsoft.com/office/drawing/2014/main" id="{00000000-0008-0000-0400-00007B010000}"/>
            </a:ext>
          </a:extLst>
        </xdr:cNvPr>
        <xdr:cNvSpPr/>
      </xdr:nvSpPr>
      <xdr:spPr>
        <a:xfrm>
          <a:off x="4775200" y="1295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111777</xdr:rowOff>
    </xdr:from>
    <xdr:ext cx="762000" cy="259045"/>
    <xdr:sp macro="" textlink="">
      <xdr:nvSpPr>
        <xdr:cNvPr id="380" name="公債費該当値テキスト">
          <a:extLst>
            <a:ext uri="{FF2B5EF4-FFF2-40B4-BE49-F238E27FC236}">
              <a16:creationId xmlns:a16="http://schemas.microsoft.com/office/drawing/2014/main" id="{00000000-0008-0000-0400-00007C010000}"/>
            </a:ext>
          </a:extLst>
        </xdr:cNvPr>
        <xdr:cNvSpPr txBox="1"/>
      </xdr:nvSpPr>
      <xdr:spPr>
        <a:xfrm>
          <a:off x="4914900" y="1279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49530</xdr:rowOff>
    </xdr:from>
    <xdr:to>
      <xdr:col>5</xdr:col>
      <xdr:colOff>600075</xdr:colOff>
      <xdr:row>76</xdr:row>
      <xdr:rowOff>151130</xdr:rowOff>
    </xdr:to>
    <xdr:sp macro="" textlink="">
      <xdr:nvSpPr>
        <xdr:cNvPr id="381" name="円/楕円 380">
          <a:extLst>
            <a:ext uri="{FF2B5EF4-FFF2-40B4-BE49-F238E27FC236}">
              <a16:creationId xmlns:a16="http://schemas.microsoft.com/office/drawing/2014/main" id="{00000000-0008-0000-0400-00007D010000}"/>
            </a:ext>
          </a:extLst>
        </xdr:cNvPr>
        <xdr:cNvSpPr/>
      </xdr:nvSpPr>
      <xdr:spPr>
        <a:xfrm>
          <a:off x="3937000" y="13079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161307</xdr:rowOff>
    </xdr:from>
    <xdr:ext cx="7366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3606800" y="128486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91439</xdr:rowOff>
    </xdr:from>
    <xdr:to>
      <xdr:col>4</xdr:col>
      <xdr:colOff>396875</xdr:colOff>
      <xdr:row>77</xdr:row>
      <xdr:rowOff>21589</xdr:rowOff>
    </xdr:to>
    <xdr:sp macro="" textlink="">
      <xdr:nvSpPr>
        <xdr:cNvPr id="383" name="円/楕円 382">
          <a:extLst>
            <a:ext uri="{FF2B5EF4-FFF2-40B4-BE49-F238E27FC236}">
              <a16:creationId xmlns:a16="http://schemas.microsoft.com/office/drawing/2014/main" id="{00000000-0008-0000-0400-00007F010000}"/>
            </a:ext>
          </a:extLst>
        </xdr:cNvPr>
        <xdr:cNvSpPr/>
      </xdr:nvSpPr>
      <xdr:spPr>
        <a:xfrm>
          <a:off x="3048000" y="13121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31767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2717800" y="1289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129539</xdr:rowOff>
    </xdr:from>
    <xdr:to>
      <xdr:col>3</xdr:col>
      <xdr:colOff>193675</xdr:colOff>
      <xdr:row>77</xdr:row>
      <xdr:rowOff>59689</xdr:rowOff>
    </xdr:to>
    <xdr:sp macro="" textlink="">
      <xdr:nvSpPr>
        <xdr:cNvPr id="385" name="円/楕円 384">
          <a:extLst>
            <a:ext uri="{FF2B5EF4-FFF2-40B4-BE49-F238E27FC236}">
              <a16:creationId xmlns:a16="http://schemas.microsoft.com/office/drawing/2014/main" id="{00000000-0008-0000-0400-000081010000}"/>
            </a:ext>
          </a:extLst>
        </xdr:cNvPr>
        <xdr:cNvSpPr/>
      </xdr:nvSpPr>
      <xdr:spPr>
        <a:xfrm>
          <a:off x="2159000" y="13159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69867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828800" y="1292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95250</xdr:rowOff>
    </xdr:from>
    <xdr:to>
      <xdr:col>1</xdr:col>
      <xdr:colOff>676275</xdr:colOff>
      <xdr:row>77</xdr:row>
      <xdr:rowOff>25400</xdr:rowOff>
    </xdr:to>
    <xdr:sp macro="" textlink="">
      <xdr:nvSpPr>
        <xdr:cNvPr id="387" name="円/楕円 386">
          <a:extLst>
            <a:ext uri="{FF2B5EF4-FFF2-40B4-BE49-F238E27FC236}">
              <a16:creationId xmlns:a16="http://schemas.microsoft.com/office/drawing/2014/main" id="{00000000-0008-0000-0400-000083010000}"/>
            </a:ext>
          </a:extLst>
        </xdr:cNvPr>
        <xdr:cNvSpPr/>
      </xdr:nvSpPr>
      <xdr:spPr>
        <a:xfrm>
          <a:off x="1270000" y="1312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35577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939800" y="1289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9" name="正方形/長方形 388">
          <a:extLst>
            <a:ext uri="{FF2B5EF4-FFF2-40B4-BE49-F238E27FC236}">
              <a16:creationId xmlns:a16="http://schemas.microsoft.com/office/drawing/2014/main" id="{00000000-0008-0000-0400-000085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0" name="正方形/長方形 389">
          <a:extLst>
            <a:ext uri="{FF2B5EF4-FFF2-40B4-BE49-F238E27FC236}">
              <a16:creationId xmlns:a16="http://schemas.microsoft.com/office/drawing/2014/main" id="{00000000-0008-0000-0400-000086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46/78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9" name="テキスト ボックス 398">
          <a:extLst>
            <a:ext uri="{FF2B5EF4-FFF2-40B4-BE49-F238E27FC236}">
              <a16:creationId xmlns:a16="http://schemas.microsoft.com/office/drawing/2014/main" id="{00000000-0008-0000-0400-00008F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高齢化が進む中、住民の健康増進により医療費を含め経費の抑制を図っていく。</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1" name="直線コネクタ 400">
          <a:extLst>
            <a:ext uri="{FF2B5EF4-FFF2-40B4-BE49-F238E27FC236}">
              <a16:creationId xmlns:a16="http://schemas.microsoft.com/office/drawing/2014/main" id="{00000000-0008-0000-0400-000091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3" name="直線コネクタ 402">
          <a:extLst>
            <a:ext uri="{FF2B5EF4-FFF2-40B4-BE49-F238E27FC236}">
              <a16:creationId xmlns:a16="http://schemas.microsoft.com/office/drawing/2014/main" id="{00000000-0008-0000-0400-000093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3" name="公債費以外グラフ枠">
          <a:extLst>
            <a:ext uri="{FF2B5EF4-FFF2-40B4-BE49-F238E27FC236}">
              <a16:creationId xmlns:a16="http://schemas.microsoft.com/office/drawing/2014/main" id="{00000000-0008-0000-0400-00009D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113284</xdr:rowOff>
    </xdr:from>
    <xdr:to>
      <xdr:col>24</xdr:col>
      <xdr:colOff>31750</xdr:colOff>
      <xdr:row>79</xdr:row>
      <xdr:rowOff>90424</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flipV="1">
          <a:off x="16510000" y="12457684"/>
          <a:ext cx="0" cy="11772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62501</xdr:rowOff>
    </xdr:from>
    <xdr:ext cx="762000" cy="259045"/>
    <xdr:sp macro="" textlink="">
      <xdr:nvSpPr>
        <xdr:cNvPr id="415" name="公債費以外最小値テキスト">
          <a:extLst>
            <a:ext uri="{FF2B5EF4-FFF2-40B4-BE49-F238E27FC236}">
              <a16:creationId xmlns:a16="http://schemas.microsoft.com/office/drawing/2014/main" id="{00000000-0008-0000-0400-00009F010000}"/>
            </a:ext>
          </a:extLst>
        </xdr:cNvPr>
        <xdr:cNvSpPr txBox="1"/>
      </xdr:nvSpPr>
      <xdr:spPr>
        <a:xfrm>
          <a:off x="16598900" y="13607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85.9</a:t>
          </a:r>
          <a:endParaRPr kumimoji="1" lang="ja-JP" altLang="en-US" sz="1000" b="1">
            <a:latin typeface="ＭＳ Ｐゴシック"/>
          </a:endParaRPr>
        </a:p>
      </xdr:txBody>
    </xdr:sp>
    <xdr:clientData/>
  </xdr:oneCellAnchor>
  <xdr:twoCellAnchor>
    <xdr:from>
      <xdr:col>23</xdr:col>
      <xdr:colOff>628650</xdr:colOff>
      <xdr:row>79</xdr:row>
      <xdr:rowOff>90424</xdr:rowOff>
    </xdr:from>
    <xdr:to>
      <xdr:col>24</xdr:col>
      <xdr:colOff>120650</xdr:colOff>
      <xdr:row>79</xdr:row>
      <xdr:rowOff>90424</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6421100" y="136349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28211</xdr:rowOff>
    </xdr:from>
    <xdr:ext cx="762000" cy="259045"/>
    <xdr:sp macro="" textlink="">
      <xdr:nvSpPr>
        <xdr:cNvPr id="417" name="公債費以外最大値テキスト">
          <a:extLst>
            <a:ext uri="{FF2B5EF4-FFF2-40B4-BE49-F238E27FC236}">
              <a16:creationId xmlns:a16="http://schemas.microsoft.com/office/drawing/2014/main" id="{00000000-0008-0000-0400-0000A1010000}"/>
            </a:ext>
          </a:extLst>
        </xdr:cNvPr>
        <xdr:cNvSpPr txBox="1"/>
      </xdr:nvSpPr>
      <xdr:spPr>
        <a:xfrm>
          <a:off x="16598900" y="12201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34.4</a:t>
          </a:r>
          <a:endParaRPr kumimoji="1" lang="ja-JP" altLang="en-US" sz="1000" b="1">
            <a:latin typeface="ＭＳ Ｐゴシック"/>
          </a:endParaRPr>
        </a:p>
      </xdr:txBody>
    </xdr:sp>
    <xdr:clientData/>
  </xdr:oneCellAnchor>
  <xdr:twoCellAnchor>
    <xdr:from>
      <xdr:col>23</xdr:col>
      <xdr:colOff>628650</xdr:colOff>
      <xdr:row>72</xdr:row>
      <xdr:rowOff>113284</xdr:rowOff>
    </xdr:from>
    <xdr:to>
      <xdr:col>24</xdr:col>
      <xdr:colOff>120650</xdr:colOff>
      <xdr:row>72</xdr:row>
      <xdr:rowOff>113284</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6421100" y="12457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24130</xdr:rowOff>
    </xdr:from>
    <xdr:to>
      <xdr:col>24</xdr:col>
      <xdr:colOff>31750</xdr:colOff>
      <xdr:row>77</xdr:row>
      <xdr:rowOff>30987</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flipV="1">
          <a:off x="15671800" y="13225780"/>
          <a:ext cx="838200" cy="6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37863</xdr:rowOff>
    </xdr:from>
    <xdr:ext cx="762000" cy="259045"/>
    <xdr:sp macro="" textlink="">
      <xdr:nvSpPr>
        <xdr:cNvPr id="420" name="公債費以外平均値テキスト">
          <a:extLst>
            <a:ext uri="{FF2B5EF4-FFF2-40B4-BE49-F238E27FC236}">
              <a16:creationId xmlns:a16="http://schemas.microsoft.com/office/drawing/2014/main" id="{00000000-0008-0000-0400-0000A4010000}"/>
            </a:ext>
          </a:extLst>
        </xdr:cNvPr>
        <xdr:cNvSpPr txBox="1"/>
      </xdr:nvSpPr>
      <xdr:spPr>
        <a:xfrm>
          <a:off x="16598900" y="128966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62.6</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21337</xdr:rowOff>
    </xdr:from>
    <xdr:to>
      <xdr:col>24</xdr:col>
      <xdr:colOff>82550</xdr:colOff>
      <xdr:row>76</xdr:row>
      <xdr:rowOff>122937</xdr:rowOff>
    </xdr:to>
    <xdr:sp macro="" textlink="">
      <xdr:nvSpPr>
        <xdr:cNvPr id="421" name="フローチャート : 判断 420">
          <a:extLst>
            <a:ext uri="{FF2B5EF4-FFF2-40B4-BE49-F238E27FC236}">
              <a16:creationId xmlns:a16="http://schemas.microsoft.com/office/drawing/2014/main" id="{00000000-0008-0000-0400-0000A5010000}"/>
            </a:ext>
          </a:extLst>
        </xdr:cNvPr>
        <xdr:cNvSpPr/>
      </xdr:nvSpPr>
      <xdr:spPr>
        <a:xfrm>
          <a:off x="16459200" y="13051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136144</xdr:rowOff>
    </xdr:from>
    <xdr:to>
      <xdr:col>22</xdr:col>
      <xdr:colOff>565150</xdr:colOff>
      <xdr:row>77</xdr:row>
      <xdr:rowOff>30987</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a:off x="14782800" y="13166344"/>
          <a:ext cx="889000" cy="66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14478</xdr:rowOff>
    </xdr:from>
    <xdr:to>
      <xdr:col>22</xdr:col>
      <xdr:colOff>615950</xdr:colOff>
      <xdr:row>76</xdr:row>
      <xdr:rowOff>116078</xdr:rowOff>
    </xdr:to>
    <xdr:sp macro="" textlink="">
      <xdr:nvSpPr>
        <xdr:cNvPr id="423" name="フローチャート : 判断 422">
          <a:extLst>
            <a:ext uri="{FF2B5EF4-FFF2-40B4-BE49-F238E27FC236}">
              <a16:creationId xmlns:a16="http://schemas.microsoft.com/office/drawing/2014/main" id="{00000000-0008-0000-0400-0000A7010000}"/>
            </a:ext>
          </a:extLst>
        </xdr:cNvPr>
        <xdr:cNvSpPr/>
      </xdr:nvSpPr>
      <xdr:spPr>
        <a:xfrm>
          <a:off x="15621000" y="13044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126255</xdr:rowOff>
    </xdr:from>
    <xdr:ext cx="736600" cy="259045"/>
    <xdr:sp macro="" textlink="">
      <xdr:nvSpPr>
        <xdr:cNvPr id="424" name="テキスト ボックス 423">
          <a:extLst>
            <a:ext uri="{FF2B5EF4-FFF2-40B4-BE49-F238E27FC236}">
              <a16:creationId xmlns:a16="http://schemas.microsoft.com/office/drawing/2014/main" id="{00000000-0008-0000-0400-0000A8010000}"/>
            </a:ext>
          </a:extLst>
        </xdr:cNvPr>
        <xdr:cNvSpPr txBox="1"/>
      </xdr:nvSpPr>
      <xdr:spPr>
        <a:xfrm>
          <a:off x="15290800" y="128135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78994</xdr:rowOff>
    </xdr:from>
    <xdr:to>
      <xdr:col>21</xdr:col>
      <xdr:colOff>361950</xdr:colOff>
      <xdr:row>76</xdr:row>
      <xdr:rowOff>136144</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a:off x="13893800" y="13109194"/>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32765</xdr:rowOff>
    </xdr:from>
    <xdr:to>
      <xdr:col>21</xdr:col>
      <xdr:colOff>412750</xdr:colOff>
      <xdr:row>76</xdr:row>
      <xdr:rowOff>134365</xdr:rowOff>
    </xdr:to>
    <xdr:sp macro="" textlink="">
      <xdr:nvSpPr>
        <xdr:cNvPr id="426" name="フローチャート : 判断 425">
          <a:extLst>
            <a:ext uri="{FF2B5EF4-FFF2-40B4-BE49-F238E27FC236}">
              <a16:creationId xmlns:a16="http://schemas.microsoft.com/office/drawing/2014/main" id="{00000000-0008-0000-0400-0000AA010000}"/>
            </a:ext>
          </a:extLst>
        </xdr:cNvPr>
        <xdr:cNvSpPr/>
      </xdr:nvSpPr>
      <xdr:spPr>
        <a:xfrm>
          <a:off x="14732000" y="13062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144543</xdr:rowOff>
    </xdr:from>
    <xdr:ext cx="762000" cy="259045"/>
    <xdr:sp macro="" textlink="">
      <xdr:nvSpPr>
        <xdr:cNvPr id="427" name="テキスト ボックス 426">
          <a:extLst>
            <a:ext uri="{FF2B5EF4-FFF2-40B4-BE49-F238E27FC236}">
              <a16:creationId xmlns:a16="http://schemas.microsoft.com/office/drawing/2014/main" id="{00000000-0008-0000-0400-0000AB010000}"/>
            </a:ext>
          </a:extLst>
        </xdr:cNvPr>
        <xdr:cNvSpPr txBox="1"/>
      </xdr:nvSpPr>
      <xdr:spPr>
        <a:xfrm>
          <a:off x="14401800" y="12831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78994</xdr:rowOff>
    </xdr:from>
    <xdr:to>
      <xdr:col>20</xdr:col>
      <xdr:colOff>158750</xdr:colOff>
      <xdr:row>77</xdr:row>
      <xdr:rowOff>24130</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flipV="1">
          <a:off x="13004800" y="13109194"/>
          <a:ext cx="889000" cy="116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117348</xdr:rowOff>
    </xdr:from>
    <xdr:to>
      <xdr:col>20</xdr:col>
      <xdr:colOff>209550</xdr:colOff>
      <xdr:row>76</xdr:row>
      <xdr:rowOff>47498</xdr:rowOff>
    </xdr:to>
    <xdr:sp macro="" textlink="">
      <xdr:nvSpPr>
        <xdr:cNvPr id="429" name="フローチャート : 判断 428">
          <a:extLst>
            <a:ext uri="{FF2B5EF4-FFF2-40B4-BE49-F238E27FC236}">
              <a16:creationId xmlns:a16="http://schemas.microsoft.com/office/drawing/2014/main" id="{00000000-0008-0000-0400-0000AD010000}"/>
            </a:ext>
          </a:extLst>
        </xdr:cNvPr>
        <xdr:cNvSpPr/>
      </xdr:nvSpPr>
      <xdr:spPr>
        <a:xfrm>
          <a:off x="13843000" y="12976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57675</xdr:rowOff>
    </xdr:from>
    <xdr:ext cx="762000" cy="259045"/>
    <xdr:sp macro="" textlink="">
      <xdr:nvSpPr>
        <xdr:cNvPr id="430" name="テキスト ボックス 429">
          <a:extLst>
            <a:ext uri="{FF2B5EF4-FFF2-40B4-BE49-F238E27FC236}">
              <a16:creationId xmlns:a16="http://schemas.microsoft.com/office/drawing/2014/main" id="{00000000-0008-0000-0400-0000AE010000}"/>
            </a:ext>
          </a:extLst>
        </xdr:cNvPr>
        <xdr:cNvSpPr txBox="1"/>
      </xdr:nvSpPr>
      <xdr:spPr>
        <a:xfrm>
          <a:off x="13512800" y="127449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59.3</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151637</xdr:rowOff>
    </xdr:from>
    <xdr:to>
      <xdr:col>19</xdr:col>
      <xdr:colOff>6350</xdr:colOff>
      <xdr:row>76</xdr:row>
      <xdr:rowOff>81787</xdr:rowOff>
    </xdr:to>
    <xdr:sp macro="" textlink="">
      <xdr:nvSpPr>
        <xdr:cNvPr id="431" name="フローチャート : 判断 430">
          <a:extLst>
            <a:ext uri="{FF2B5EF4-FFF2-40B4-BE49-F238E27FC236}">
              <a16:creationId xmlns:a16="http://schemas.microsoft.com/office/drawing/2014/main" id="{00000000-0008-0000-0400-0000AF010000}"/>
            </a:ext>
          </a:extLst>
        </xdr:cNvPr>
        <xdr:cNvSpPr/>
      </xdr:nvSpPr>
      <xdr:spPr>
        <a:xfrm>
          <a:off x="12954000" y="13010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91965</xdr:rowOff>
    </xdr:from>
    <xdr:ext cx="7620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2623800" y="12779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3" name="テキスト ボックス 432">
          <a:extLst>
            <a:ext uri="{FF2B5EF4-FFF2-40B4-BE49-F238E27FC236}">
              <a16:creationId xmlns:a16="http://schemas.microsoft.com/office/drawing/2014/main" id="{00000000-0008-0000-0400-0000B1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38" name="円/楕円 437">
          <a:extLst>
            <a:ext uri="{FF2B5EF4-FFF2-40B4-BE49-F238E27FC236}">
              <a16:creationId xmlns:a16="http://schemas.microsoft.com/office/drawing/2014/main" id="{00000000-0008-0000-0400-0000B6010000}"/>
            </a:ext>
          </a:extLst>
        </xdr:cNvPr>
        <xdr:cNvSpPr/>
      </xdr:nvSpPr>
      <xdr:spPr>
        <a:xfrm>
          <a:off x="164592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116857</xdr:rowOff>
    </xdr:from>
    <xdr:ext cx="762000" cy="259045"/>
    <xdr:sp macro="" textlink="">
      <xdr:nvSpPr>
        <xdr:cNvPr id="439" name="公債費以外該当値テキスト">
          <a:extLst>
            <a:ext uri="{FF2B5EF4-FFF2-40B4-BE49-F238E27FC236}">
              <a16:creationId xmlns:a16="http://schemas.microsoft.com/office/drawing/2014/main" id="{00000000-0008-0000-0400-0000B7010000}"/>
            </a:ext>
          </a:extLst>
        </xdr:cNvPr>
        <xdr:cNvSpPr txBox="1"/>
      </xdr:nvSpPr>
      <xdr:spPr>
        <a:xfrm>
          <a:off x="165989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68.0</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151637</xdr:rowOff>
    </xdr:from>
    <xdr:to>
      <xdr:col>22</xdr:col>
      <xdr:colOff>615950</xdr:colOff>
      <xdr:row>77</xdr:row>
      <xdr:rowOff>81787</xdr:rowOff>
    </xdr:to>
    <xdr:sp macro="" textlink="">
      <xdr:nvSpPr>
        <xdr:cNvPr id="440" name="円/楕円 439">
          <a:extLst>
            <a:ext uri="{FF2B5EF4-FFF2-40B4-BE49-F238E27FC236}">
              <a16:creationId xmlns:a16="http://schemas.microsoft.com/office/drawing/2014/main" id="{00000000-0008-0000-0400-0000B8010000}"/>
            </a:ext>
          </a:extLst>
        </xdr:cNvPr>
        <xdr:cNvSpPr/>
      </xdr:nvSpPr>
      <xdr:spPr>
        <a:xfrm>
          <a:off x="15621000" y="13181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66564</xdr:rowOff>
    </xdr:from>
    <xdr:ext cx="7366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5290800" y="132682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68.3</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85344</xdr:rowOff>
    </xdr:from>
    <xdr:to>
      <xdr:col>21</xdr:col>
      <xdr:colOff>412750</xdr:colOff>
      <xdr:row>77</xdr:row>
      <xdr:rowOff>15494</xdr:rowOff>
    </xdr:to>
    <xdr:sp macro="" textlink="">
      <xdr:nvSpPr>
        <xdr:cNvPr id="442" name="円/楕円 441">
          <a:extLst>
            <a:ext uri="{FF2B5EF4-FFF2-40B4-BE49-F238E27FC236}">
              <a16:creationId xmlns:a16="http://schemas.microsoft.com/office/drawing/2014/main" id="{00000000-0008-0000-0400-0000BA010000}"/>
            </a:ext>
          </a:extLst>
        </xdr:cNvPr>
        <xdr:cNvSpPr/>
      </xdr:nvSpPr>
      <xdr:spPr>
        <a:xfrm>
          <a:off x="14732000" y="13115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271</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4401800" y="1320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65.4</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28194</xdr:rowOff>
    </xdr:from>
    <xdr:to>
      <xdr:col>20</xdr:col>
      <xdr:colOff>209550</xdr:colOff>
      <xdr:row>76</xdr:row>
      <xdr:rowOff>129794</xdr:rowOff>
    </xdr:to>
    <xdr:sp macro="" textlink="">
      <xdr:nvSpPr>
        <xdr:cNvPr id="444" name="円/楕円 443">
          <a:extLst>
            <a:ext uri="{FF2B5EF4-FFF2-40B4-BE49-F238E27FC236}">
              <a16:creationId xmlns:a16="http://schemas.microsoft.com/office/drawing/2014/main" id="{00000000-0008-0000-0400-0000BC010000}"/>
            </a:ext>
          </a:extLst>
        </xdr:cNvPr>
        <xdr:cNvSpPr/>
      </xdr:nvSpPr>
      <xdr:spPr>
        <a:xfrm>
          <a:off x="13843000" y="13058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114571</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3512800" y="1314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62.9</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144780</xdr:rowOff>
    </xdr:from>
    <xdr:to>
      <xdr:col>19</xdr:col>
      <xdr:colOff>6350</xdr:colOff>
      <xdr:row>77</xdr:row>
      <xdr:rowOff>74930</xdr:rowOff>
    </xdr:to>
    <xdr:sp macro="" textlink="">
      <xdr:nvSpPr>
        <xdr:cNvPr id="446" name="円/楕円 445">
          <a:extLst>
            <a:ext uri="{FF2B5EF4-FFF2-40B4-BE49-F238E27FC236}">
              <a16:creationId xmlns:a16="http://schemas.microsoft.com/office/drawing/2014/main" id="{00000000-0008-0000-0400-0000BE010000}"/>
            </a:ext>
          </a:extLst>
        </xdr:cNvPr>
        <xdr:cNvSpPr/>
      </xdr:nvSpPr>
      <xdr:spPr>
        <a:xfrm>
          <a:off x="129540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59707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2623800" y="1326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福岡県赤村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133803</xdr:rowOff>
    </xdr:from>
    <xdr:to>
      <xdr:col>5</xdr:col>
      <xdr:colOff>733425</xdr:colOff>
      <xdr:row>20</xdr:row>
      <xdr:rowOff>133803</xdr:rowOff>
    </xdr:to>
    <xdr:cxnSp macro="">
      <xdr:nvCxnSpPr>
        <xdr:cNvPr id="31" name="直線コネクタ 30">
          <a:extLst>
            <a:ext uri="{FF2B5EF4-FFF2-40B4-BE49-F238E27FC236}">
              <a16:creationId xmlns:a16="http://schemas.microsoft.com/office/drawing/2014/main" id="{00000000-0008-0000-0500-00001F000000}"/>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3" name="直線コネクタ 32">
          <a:extLst>
            <a:ext uri="{FF2B5EF4-FFF2-40B4-BE49-F238E27FC236}">
              <a16:creationId xmlns:a16="http://schemas.microsoft.com/office/drawing/2014/main" id="{00000000-0008-0000-0500-000021000000}"/>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7" name="直線コネクタ 36">
          <a:extLst>
            <a:ext uri="{FF2B5EF4-FFF2-40B4-BE49-F238E27FC236}">
              <a16:creationId xmlns:a16="http://schemas.microsoft.com/office/drawing/2014/main" id="{00000000-0008-0000-0500-000025000000}"/>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39" name="直線コネクタ 38">
          <a:extLst>
            <a:ext uri="{FF2B5EF4-FFF2-40B4-BE49-F238E27FC236}">
              <a16:creationId xmlns:a16="http://schemas.microsoft.com/office/drawing/2014/main" id="{00000000-0008-0000-0500-000027000000}"/>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1" name="直線コネクタ 40">
          <a:extLst>
            <a:ext uri="{FF2B5EF4-FFF2-40B4-BE49-F238E27FC236}">
              <a16:creationId xmlns:a16="http://schemas.microsoft.com/office/drawing/2014/main" id="{00000000-0008-0000-0500-000029000000}"/>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5" name="人口1人当たり決算額の推移グラフ枠130">
          <a:extLst>
            <a:ext uri="{FF2B5EF4-FFF2-40B4-BE49-F238E27FC236}">
              <a16:creationId xmlns:a16="http://schemas.microsoft.com/office/drawing/2014/main" id="{00000000-0008-0000-0500-00002D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35865</xdr:rowOff>
    </xdr:from>
    <xdr:to>
      <xdr:col>4</xdr:col>
      <xdr:colOff>1117600</xdr:colOff>
      <xdr:row>19</xdr:row>
      <xdr:rowOff>131537</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flipV="1">
          <a:off x="5651500" y="2140890"/>
          <a:ext cx="0" cy="12958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103614</xdr:rowOff>
    </xdr:from>
    <xdr:ext cx="762000" cy="259045"/>
    <xdr:sp macro="" textlink="">
      <xdr:nvSpPr>
        <xdr:cNvPr id="47" name="人口1人当たり決算額の推移最小値テキスト130">
          <a:extLst>
            <a:ext uri="{FF2B5EF4-FFF2-40B4-BE49-F238E27FC236}">
              <a16:creationId xmlns:a16="http://schemas.microsoft.com/office/drawing/2014/main" id="{00000000-0008-0000-0500-00002F000000}"/>
            </a:ext>
          </a:extLst>
        </xdr:cNvPr>
        <xdr:cNvSpPr txBox="1"/>
      </xdr:nvSpPr>
      <xdr:spPr>
        <a:xfrm>
          <a:off x="5740400" y="3408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106,388</a:t>
          </a:r>
          <a:endParaRPr kumimoji="1" lang="ja-JP" altLang="en-US" sz="1000" b="1">
            <a:latin typeface="ＭＳ Ｐゴシック"/>
          </a:endParaRPr>
        </a:p>
      </xdr:txBody>
    </xdr:sp>
    <xdr:clientData/>
  </xdr:oneCellAnchor>
  <xdr:twoCellAnchor>
    <xdr:from>
      <xdr:col>4</xdr:col>
      <xdr:colOff>1028700</xdr:colOff>
      <xdr:row>19</xdr:row>
      <xdr:rowOff>131537</xdr:rowOff>
    </xdr:from>
    <xdr:to>
      <xdr:col>5</xdr:col>
      <xdr:colOff>73025</xdr:colOff>
      <xdr:row>19</xdr:row>
      <xdr:rowOff>131537</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bwMode="auto">
        <a:xfrm>
          <a:off x="5562600" y="343671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122242</xdr:rowOff>
    </xdr:from>
    <xdr:ext cx="762000" cy="259045"/>
    <xdr:sp macro="" textlink="">
      <xdr:nvSpPr>
        <xdr:cNvPr id="49" name="人口1人当たり決算額の推移最大値テキスト130">
          <a:extLst>
            <a:ext uri="{FF2B5EF4-FFF2-40B4-BE49-F238E27FC236}">
              <a16:creationId xmlns:a16="http://schemas.microsoft.com/office/drawing/2014/main" id="{00000000-0008-0000-0500-000031000000}"/>
            </a:ext>
          </a:extLst>
        </xdr:cNvPr>
        <xdr:cNvSpPr txBox="1"/>
      </xdr:nvSpPr>
      <xdr:spPr>
        <a:xfrm>
          <a:off x="5740400" y="1884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899,980</a:t>
          </a:r>
          <a:endParaRPr kumimoji="1" lang="ja-JP" altLang="en-US" sz="1000" b="1">
            <a:latin typeface="ＭＳ Ｐゴシック"/>
          </a:endParaRPr>
        </a:p>
      </xdr:txBody>
    </xdr:sp>
    <xdr:clientData/>
  </xdr:oneCellAnchor>
  <xdr:twoCellAnchor>
    <xdr:from>
      <xdr:col>4</xdr:col>
      <xdr:colOff>1028700</xdr:colOff>
      <xdr:row>12</xdr:row>
      <xdr:rowOff>35865</xdr:rowOff>
    </xdr:from>
    <xdr:to>
      <xdr:col>5</xdr:col>
      <xdr:colOff>73025</xdr:colOff>
      <xdr:row>12</xdr:row>
      <xdr:rowOff>35865</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a:off x="5562600" y="214089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64425</xdr:rowOff>
    </xdr:from>
    <xdr:to>
      <xdr:col>4</xdr:col>
      <xdr:colOff>1117600</xdr:colOff>
      <xdr:row>19</xdr:row>
      <xdr:rowOff>68473</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003800" y="3369600"/>
          <a:ext cx="647700" cy="40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62184</xdr:rowOff>
    </xdr:from>
    <xdr:ext cx="762000" cy="259045"/>
    <xdr:sp macro="" textlink="">
      <xdr:nvSpPr>
        <xdr:cNvPr id="52" name="人口1人当たり決算額の推移平均値テキスト130">
          <a:extLst>
            <a:ext uri="{FF2B5EF4-FFF2-40B4-BE49-F238E27FC236}">
              <a16:creationId xmlns:a16="http://schemas.microsoft.com/office/drawing/2014/main" id="{00000000-0008-0000-0500-000034000000}"/>
            </a:ext>
          </a:extLst>
        </xdr:cNvPr>
        <xdr:cNvSpPr txBox="1"/>
      </xdr:nvSpPr>
      <xdr:spPr>
        <a:xfrm>
          <a:off x="5740400" y="30244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232,872</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45657</xdr:rowOff>
    </xdr:from>
    <xdr:to>
      <xdr:col>5</xdr:col>
      <xdr:colOff>34925</xdr:colOff>
      <xdr:row>18</xdr:row>
      <xdr:rowOff>147257</xdr:rowOff>
    </xdr:to>
    <xdr:sp macro="" textlink="">
      <xdr:nvSpPr>
        <xdr:cNvPr id="53" name="フローチャート : 判断 52">
          <a:extLst>
            <a:ext uri="{FF2B5EF4-FFF2-40B4-BE49-F238E27FC236}">
              <a16:creationId xmlns:a16="http://schemas.microsoft.com/office/drawing/2014/main" id="{00000000-0008-0000-0500-000035000000}"/>
            </a:ext>
          </a:extLst>
        </xdr:cNvPr>
        <xdr:cNvSpPr/>
      </xdr:nvSpPr>
      <xdr:spPr bwMode="auto">
        <a:xfrm>
          <a:off x="5600700" y="31793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64425</xdr:rowOff>
    </xdr:from>
    <xdr:to>
      <xdr:col>4</xdr:col>
      <xdr:colOff>469900</xdr:colOff>
      <xdr:row>19</xdr:row>
      <xdr:rowOff>67781</xdr:rowOff>
    </xdr:to>
    <xdr:cxnSp macro="">
      <xdr:nvCxnSpPr>
        <xdr:cNvPr id="54" name="直線コネクタ 53">
          <a:extLst>
            <a:ext uri="{FF2B5EF4-FFF2-40B4-BE49-F238E27FC236}">
              <a16:creationId xmlns:a16="http://schemas.microsoft.com/office/drawing/2014/main" id="{00000000-0008-0000-0500-000036000000}"/>
            </a:ext>
          </a:extLst>
        </xdr:cNvPr>
        <xdr:cNvCxnSpPr/>
      </xdr:nvCxnSpPr>
      <xdr:spPr bwMode="auto">
        <a:xfrm flipV="1">
          <a:off x="4305300" y="3369600"/>
          <a:ext cx="698500" cy="33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48178</xdr:rowOff>
    </xdr:from>
    <xdr:to>
      <xdr:col>4</xdr:col>
      <xdr:colOff>520700</xdr:colOff>
      <xdr:row>18</xdr:row>
      <xdr:rowOff>149778</xdr:rowOff>
    </xdr:to>
    <xdr:sp macro="" textlink="">
      <xdr:nvSpPr>
        <xdr:cNvPr id="55" name="フローチャート : 判断 54">
          <a:extLst>
            <a:ext uri="{FF2B5EF4-FFF2-40B4-BE49-F238E27FC236}">
              <a16:creationId xmlns:a16="http://schemas.microsoft.com/office/drawing/2014/main" id="{00000000-0008-0000-0500-000037000000}"/>
            </a:ext>
          </a:extLst>
        </xdr:cNvPr>
        <xdr:cNvSpPr/>
      </xdr:nvSpPr>
      <xdr:spPr bwMode="auto">
        <a:xfrm>
          <a:off x="4953000" y="3181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159955</xdr:rowOff>
    </xdr:from>
    <xdr:ext cx="736600" cy="259045"/>
    <xdr:sp macro="" textlink="">
      <xdr:nvSpPr>
        <xdr:cNvPr id="56" name="テキスト ボックス 55">
          <a:extLst>
            <a:ext uri="{FF2B5EF4-FFF2-40B4-BE49-F238E27FC236}">
              <a16:creationId xmlns:a16="http://schemas.microsoft.com/office/drawing/2014/main" id="{00000000-0008-0000-0500-000038000000}"/>
            </a:ext>
          </a:extLst>
        </xdr:cNvPr>
        <xdr:cNvSpPr txBox="1"/>
      </xdr:nvSpPr>
      <xdr:spPr>
        <a:xfrm>
          <a:off x="4622800" y="29507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231,328</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67781</xdr:rowOff>
    </xdr:from>
    <xdr:to>
      <xdr:col>3</xdr:col>
      <xdr:colOff>904875</xdr:colOff>
      <xdr:row>19</xdr:row>
      <xdr:rowOff>82148</xdr:rowOff>
    </xdr:to>
    <xdr:cxnSp macro="">
      <xdr:nvCxnSpPr>
        <xdr:cNvPr id="57" name="直線コネクタ 56">
          <a:extLst>
            <a:ext uri="{FF2B5EF4-FFF2-40B4-BE49-F238E27FC236}">
              <a16:creationId xmlns:a16="http://schemas.microsoft.com/office/drawing/2014/main" id="{00000000-0008-0000-0500-000039000000}"/>
            </a:ext>
          </a:extLst>
        </xdr:cNvPr>
        <xdr:cNvCxnSpPr/>
      </xdr:nvCxnSpPr>
      <xdr:spPr bwMode="auto">
        <a:xfrm flipV="1">
          <a:off x="3606800" y="3372956"/>
          <a:ext cx="698500" cy="143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48503</xdr:rowOff>
    </xdr:from>
    <xdr:to>
      <xdr:col>3</xdr:col>
      <xdr:colOff>955675</xdr:colOff>
      <xdr:row>18</xdr:row>
      <xdr:rowOff>150103</xdr:rowOff>
    </xdr:to>
    <xdr:sp macro="" textlink="">
      <xdr:nvSpPr>
        <xdr:cNvPr id="58" name="フローチャート : 判断 57">
          <a:extLst>
            <a:ext uri="{FF2B5EF4-FFF2-40B4-BE49-F238E27FC236}">
              <a16:creationId xmlns:a16="http://schemas.microsoft.com/office/drawing/2014/main" id="{00000000-0008-0000-0500-00003A000000}"/>
            </a:ext>
          </a:extLst>
        </xdr:cNvPr>
        <xdr:cNvSpPr/>
      </xdr:nvSpPr>
      <xdr:spPr bwMode="auto">
        <a:xfrm>
          <a:off x="4254500" y="31822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160280</xdr:rowOff>
    </xdr:from>
    <xdr:ext cx="7620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3924300" y="2951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231,129</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76100</xdr:rowOff>
    </xdr:from>
    <xdr:to>
      <xdr:col>3</xdr:col>
      <xdr:colOff>206375</xdr:colOff>
      <xdr:row>19</xdr:row>
      <xdr:rowOff>82148</xdr:rowOff>
    </xdr:to>
    <xdr:cxnSp macro="">
      <xdr:nvCxnSpPr>
        <xdr:cNvPr id="60" name="直線コネクタ 59">
          <a:extLst>
            <a:ext uri="{FF2B5EF4-FFF2-40B4-BE49-F238E27FC236}">
              <a16:creationId xmlns:a16="http://schemas.microsoft.com/office/drawing/2014/main" id="{00000000-0008-0000-0500-00003C000000}"/>
            </a:ext>
          </a:extLst>
        </xdr:cNvPr>
        <xdr:cNvCxnSpPr/>
      </xdr:nvCxnSpPr>
      <xdr:spPr bwMode="auto">
        <a:xfrm>
          <a:off x="2908300" y="3381275"/>
          <a:ext cx="698500" cy="60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33084</xdr:rowOff>
    </xdr:from>
    <xdr:to>
      <xdr:col>3</xdr:col>
      <xdr:colOff>257175</xdr:colOff>
      <xdr:row>18</xdr:row>
      <xdr:rowOff>134684</xdr:rowOff>
    </xdr:to>
    <xdr:sp macro="" textlink="">
      <xdr:nvSpPr>
        <xdr:cNvPr id="61" name="フローチャート : 判断 60">
          <a:extLst>
            <a:ext uri="{FF2B5EF4-FFF2-40B4-BE49-F238E27FC236}">
              <a16:creationId xmlns:a16="http://schemas.microsoft.com/office/drawing/2014/main" id="{00000000-0008-0000-0500-00003D000000}"/>
            </a:ext>
          </a:extLst>
        </xdr:cNvPr>
        <xdr:cNvSpPr/>
      </xdr:nvSpPr>
      <xdr:spPr bwMode="auto">
        <a:xfrm>
          <a:off x="3556000" y="31668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144861</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3225800" y="2935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240,572</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41526</xdr:rowOff>
    </xdr:from>
    <xdr:to>
      <xdr:col>2</xdr:col>
      <xdr:colOff>692150</xdr:colOff>
      <xdr:row>18</xdr:row>
      <xdr:rowOff>143126</xdr:rowOff>
    </xdr:to>
    <xdr:sp macro="" textlink="">
      <xdr:nvSpPr>
        <xdr:cNvPr id="63" name="フローチャート : 判断 62">
          <a:extLst>
            <a:ext uri="{FF2B5EF4-FFF2-40B4-BE49-F238E27FC236}">
              <a16:creationId xmlns:a16="http://schemas.microsoft.com/office/drawing/2014/main" id="{00000000-0008-0000-0500-00003F000000}"/>
            </a:ext>
          </a:extLst>
        </xdr:cNvPr>
        <xdr:cNvSpPr/>
      </xdr:nvSpPr>
      <xdr:spPr bwMode="auto">
        <a:xfrm>
          <a:off x="2857500" y="3175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153303</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2527300" y="2944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235,402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19</xdr:row>
      <xdr:rowOff>17673</xdr:rowOff>
    </xdr:from>
    <xdr:to>
      <xdr:col>5</xdr:col>
      <xdr:colOff>34925</xdr:colOff>
      <xdr:row>19</xdr:row>
      <xdr:rowOff>119273</xdr:rowOff>
    </xdr:to>
    <xdr:sp macro="" textlink="">
      <xdr:nvSpPr>
        <xdr:cNvPr id="70" name="円/楕円 69">
          <a:extLst>
            <a:ext uri="{FF2B5EF4-FFF2-40B4-BE49-F238E27FC236}">
              <a16:creationId xmlns:a16="http://schemas.microsoft.com/office/drawing/2014/main" id="{00000000-0008-0000-0500-000046000000}"/>
            </a:ext>
          </a:extLst>
        </xdr:cNvPr>
        <xdr:cNvSpPr/>
      </xdr:nvSpPr>
      <xdr:spPr bwMode="auto">
        <a:xfrm>
          <a:off x="5600700" y="33228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97700</xdr:rowOff>
    </xdr:from>
    <xdr:ext cx="762000" cy="259045"/>
    <xdr:sp macro="" textlink="">
      <xdr:nvSpPr>
        <xdr:cNvPr id="71" name="人口1人当たり決算額の推移該当値テキスト130">
          <a:extLst>
            <a:ext uri="{FF2B5EF4-FFF2-40B4-BE49-F238E27FC236}">
              <a16:creationId xmlns:a16="http://schemas.microsoft.com/office/drawing/2014/main" id="{00000000-0008-0000-0500-000047000000}"/>
            </a:ext>
          </a:extLst>
        </xdr:cNvPr>
        <xdr:cNvSpPr txBox="1"/>
      </xdr:nvSpPr>
      <xdr:spPr>
        <a:xfrm>
          <a:off x="5740400" y="3231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145,010</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13625</xdr:rowOff>
    </xdr:from>
    <xdr:to>
      <xdr:col>4</xdr:col>
      <xdr:colOff>520700</xdr:colOff>
      <xdr:row>19</xdr:row>
      <xdr:rowOff>115225</xdr:rowOff>
    </xdr:to>
    <xdr:sp macro="" textlink="">
      <xdr:nvSpPr>
        <xdr:cNvPr id="72" name="円/楕円 71">
          <a:extLst>
            <a:ext uri="{FF2B5EF4-FFF2-40B4-BE49-F238E27FC236}">
              <a16:creationId xmlns:a16="http://schemas.microsoft.com/office/drawing/2014/main" id="{00000000-0008-0000-0500-000048000000}"/>
            </a:ext>
          </a:extLst>
        </xdr:cNvPr>
        <xdr:cNvSpPr/>
      </xdr:nvSpPr>
      <xdr:spPr bwMode="auto">
        <a:xfrm>
          <a:off x="4953000" y="33188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100002</xdr:rowOff>
    </xdr:from>
    <xdr:ext cx="736600" cy="259045"/>
    <xdr:sp macro="" textlink="">
      <xdr:nvSpPr>
        <xdr:cNvPr id="73" name="テキスト ボックス 72">
          <a:extLst>
            <a:ext uri="{FF2B5EF4-FFF2-40B4-BE49-F238E27FC236}">
              <a16:creationId xmlns:a16="http://schemas.microsoft.com/office/drawing/2014/main" id="{00000000-0008-0000-0500-000049000000}"/>
            </a:ext>
          </a:extLst>
        </xdr:cNvPr>
        <xdr:cNvSpPr txBox="1"/>
      </xdr:nvSpPr>
      <xdr:spPr>
        <a:xfrm>
          <a:off x="4622800" y="3405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147,489</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16981</xdr:rowOff>
    </xdr:from>
    <xdr:to>
      <xdr:col>3</xdr:col>
      <xdr:colOff>955675</xdr:colOff>
      <xdr:row>19</xdr:row>
      <xdr:rowOff>118581</xdr:rowOff>
    </xdr:to>
    <xdr:sp macro="" textlink="">
      <xdr:nvSpPr>
        <xdr:cNvPr id="74" name="円/楕円 73">
          <a:extLst>
            <a:ext uri="{FF2B5EF4-FFF2-40B4-BE49-F238E27FC236}">
              <a16:creationId xmlns:a16="http://schemas.microsoft.com/office/drawing/2014/main" id="{00000000-0008-0000-0500-00004A000000}"/>
            </a:ext>
          </a:extLst>
        </xdr:cNvPr>
        <xdr:cNvSpPr/>
      </xdr:nvSpPr>
      <xdr:spPr bwMode="auto">
        <a:xfrm>
          <a:off x="4254500" y="33221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103358</xdr:rowOff>
    </xdr:from>
    <xdr:ext cx="762000" cy="259045"/>
    <xdr:sp macro="" textlink="">
      <xdr:nvSpPr>
        <xdr:cNvPr id="75" name="テキスト ボックス 74">
          <a:extLst>
            <a:ext uri="{FF2B5EF4-FFF2-40B4-BE49-F238E27FC236}">
              <a16:creationId xmlns:a16="http://schemas.microsoft.com/office/drawing/2014/main" id="{00000000-0008-0000-0500-00004B000000}"/>
            </a:ext>
          </a:extLst>
        </xdr:cNvPr>
        <xdr:cNvSpPr txBox="1"/>
      </xdr:nvSpPr>
      <xdr:spPr>
        <a:xfrm>
          <a:off x="3924300" y="3408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145,434</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31348</xdr:rowOff>
    </xdr:from>
    <xdr:to>
      <xdr:col>3</xdr:col>
      <xdr:colOff>257175</xdr:colOff>
      <xdr:row>19</xdr:row>
      <xdr:rowOff>132948</xdr:rowOff>
    </xdr:to>
    <xdr:sp macro="" textlink="">
      <xdr:nvSpPr>
        <xdr:cNvPr id="76" name="円/楕円 75">
          <a:extLst>
            <a:ext uri="{FF2B5EF4-FFF2-40B4-BE49-F238E27FC236}">
              <a16:creationId xmlns:a16="http://schemas.microsoft.com/office/drawing/2014/main" id="{00000000-0008-0000-0500-00004C000000}"/>
            </a:ext>
          </a:extLst>
        </xdr:cNvPr>
        <xdr:cNvSpPr/>
      </xdr:nvSpPr>
      <xdr:spPr bwMode="auto">
        <a:xfrm>
          <a:off x="3556000" y="33365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117725</xdr:rowOff>
    </xdr:from>
    <xdr:ext cx="762000" cy="259045"/>
    <xdr:sp macro="" textlink="">
      <xdr:nvSpPr>
        <xdr:cNvPr id="77" name="テキスト ボックス 76">
          <a:extLst>
            <a:ext uri="{FF2B5EF4-FFF2-40B4-BE49-F238E27FC236}">
              <a16:creationId xmlns:a16="http://schemas.microsoft.com/office/drawing/2014/main" id="{00000000-0008-0000-0500-00004D000000}"/>
            </a:ext>
          </a:extLst>
        </xdr:cNvPr>
        <xdr:cNvSpPr txBox="1"/>
      </xdr:nvSpPr>
      <xdr:spPr>
        <a:xfrm>
          <a:off x="3225800" y="3422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136,635</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25300</xdr:rowOff>
    </xdr:from>
    <xdr:to>
      <xdr:col>2</xdr:col>
      <xdr:colOff>692150</xdr:colOff>
      <xdr:row>19</xdr:row>
      <xdr:rowOff>126900</xdr:rowOff>
    </xdr:to>
    <xdr:sp macro="" textlink="">
      <xdr:nvSpPr>
        <xdr:cNvPr id="78" name="円/楕円 77">
          <a:extLst>
            <a:ext uri="{FF2B5EF4-FFF2-40B4-BE49-F238E27FC236}">
              <a16:creationId xmlns:a16="http://schemas.microsoft.com/office/drawing/2014/main" id="{00000000-0008-0000-0500-00004E000000}"/>
            </a:ext>
          </a:extLst>
        </xdr:cNvPr>
        <xdr:cNvSpPr/>
      </xdr:nvSpPr>
      <xdr:spPr bwMode="auto">
        <a:xfrm>
          <a:off x="2857500" y="33304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111677</xdr:rowOff>
    </xdr:from>
    <xdr:ext cx="762000" cy="259045"/>
    <xdr:sp macro="" textlink="">
      <xdr:nvSpPr>
        <xdr:cNvPr id="79" name="テキスト ボックス 78">
          <a:extLst>
            <a:ext uri="{FF2B5EF4-FFF2-40B4-BE49-F238E27FC236}">
              <a16:creationId xmlns:a16="http://schemas.microsoft.com/office/drawing/2014/main" id="{00000000-0008-0000-0500-00004F000000}"/>
            </a:ext>
          </a:extLst>
        </xdr:cNvPr>
        <xdr:cNvSpPr txBox="1"/>
      </xdr:nvSpPr>
      <xdr:spPr>
        <a:xfrm>
          <a:off x="2527300" y="3416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140,339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1" name="角丸四角形 80">
          <a:extLst>
            <a:ext uri="{FF2B5EF4-FFF2-40B4-BE49-F238E27FC236}">
              <a16:creationId xmlns:a16="http://schemas.microsoft.com/office/drawing/2014/main" id="{00000000-0008-0000-0500-000051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4" name="正方形/長方形 83">
          <a:extLst>
            <a:ext uri="{FF2B5EF4-FFF2-40B4-BE49-F238E27FC236}">
              <a16:creationId xmlns:a16="http://schemas.microsoft.com/office/drawing/2014/main" id="{00000000-0008-0000-0500-000054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0" name="円/楕円 89">
          <a:extLst>
            <a:ext uri="{FF2B5EF4-FFF2-40B4-BE49-F238E27FC236}">
              <a16:creationId xmlns:a16="http://schemas.microsoft.com/office/drawing/2014/main" id="{00000000-0008-0000-0500-00005A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1" name="フローチャート : 判断 90">
          <a:extLst>
            <a:ext uri="{FF2B5EF4-FFF2-40B4-BE49-F238E27FC236}">
              <a16:creationId xmlns:a16="http://schemas.microsoft.com/office/drawing/2014/main" id="{00000000-0008-0000-0500-00005B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2" name="正方形/長方形 91">
          <a:extLst>
            <a:ext uri="{FF2B5EF4-FFF2-40B4-BE49-F238E27FC236}">
              <a16:creationId xmlns:a16="http://schemas.microsoft.com/office/drawing/2014/main" id="{00000000-0008-0000-0500-00005C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3" name="テキスト ボックス 92">
          <a:extLst>
            <a:ext uri="{FF2B5EF4-FFF2-40B4-BE49-F238E27FC236}">
              <a16:creationId xmlns:a16="http://schemas.microsoft.com/office/drawing/2014/main" id="{00000000-0008-0000-0500-00005D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a:extLst>
            <a:ext uri="{FF2B5EF4-FFF2-40B4-BE49-F238E27FC236}">
              <a16:creationId xmlns:a16="http://schemas.microsoft.com/office/drawing/2014/main" id="{00000000-0008-0000-0500-000069000000}"/>
            </a:ext>
          </a:extLst>
        </xdr:cNvPr>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a:extLst>
            <a:ext uri="{FF2B5EF4-FFF2-40B4-BE49-F238E27FC236}">
              <a16:creationId xmlns:a16="http://schemas.microsoft.com/office/drawing/2014/main" id="{00000000-0008-0000-0500-00006A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117132</xdr:rowOff>
    </xdr:from>
    <xdr:to>
      <xdr:col>4</xdr:col>
      <xdr:colOff>1117600</xdr:colOff>
      <xdr:row>37</xdr:row>
      <xdr:rowOff>216055</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flipV="1">
          <a:off x="5651500" y="6041682"/>
          <a:ext cx="0" cy="129907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188132</xdr:rowOff>
    </xdr:from>
    <xdr:ext cx="762000" cy="259045"/>
    <xdr:sp macro="" textlink="">
      <xdr:nvSpPr>
        <xdr:cNvPr id="108" name="人口1人当たり決算額の推移最小値テキスト445">
          <a:extLst>
            <a:ext uri="{FF2B5EF4-FFF2-40B4-BE49-F238E27FC236}">
              <a16:creationId xmlns:a16="http://schemas.microsoft.com/office/drawing/2014/main" id="{00000000-0008-0000-0500-00006C000000}"/>
            </a:ext>
          </a:extLst>
        </xdr:cNvPr>
        <xdr:cNvSpPr txBox="1"/>
      </xdr:nvSpPr>
      <xdr:spPr>
        <a:xfrm>
          <a:off x="5740400" y="7312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-21,687</a:t>
          </a:r>
          <a:endParaRPr kumimoji="1" lang="ja-JP" altLang="en-US" sz="1000" b="1">
            <a:latin typeface="ＭＳ Ｐゴシック"/>
          </a:endParaRPr>
        </a:p>
      </xdr:txBody>
    </xdr:sp>
    <xdr:clientData/>
  </xdr:oneCellAnchor>
  <xdr:twoCellAnchor>
    <xdr:from>
      <xdr:col>4</xdr:col>
      <xdr:colOff>1028700</xdr:colOff>
      <xdr:row>37</xdr:row>
      <xdr:rowOff>216055</xdr:rowOff>
    </xdr:from>
    <xdr:to>
      <xdr:col>5</xdr:col>
      <xdr:colOff>73025</xdr:colOff>
      <xdr:row>37</xdr:row>
      <xdr:rowOff>216055</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5562600" y="734075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32059</xdr:rowOff>
    </xdr:from>
    <xdr:ext cx="762000" cy="259045"/>
    <xdr:sp macro="" textlink="">
      <xdr:nvSpPr>
        <xdr:cNvPr id="110" name="人口1人当たり決算額の推移最大値テキスト445">
          <a:extLst>
            <a:ext uri="{FF2B5EF4-FFF2-40B4-BE49-F238E27FC236}">
              <a16:creationId xmlns:a16="http://schemas.microsoft.com/office/drawing/2014/main" id="{00000000-0008-0000-0500-00006E000000}"/>
            </a:ext>
          </a:extLst>
        </xdr:cNvPr>
        <xdr:cNvSpPr txBox="1"/>
      </xdr:nvSpPr>
      <xdr:spPr>
        <a:xfrm>
          <a:off x="5740400" y="5785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148,795</a:t>
          </a:r>
          <a:endParaRPr kumimoji="1" lang="ja-JP" altLang="en-US" sz="1000" b="1">
            <a:latin typeface="ＭＳ Ｐゴシック"/>
          </a:endParaRPr>
        </a:p>
      </xdr:txBody>
    </xdr:sp>
    <xdr:clientData/>
  </xdr:oneCellAnchor>
  <xdr:twoCellAnchor>
    <xdr:from>
      <xdr:col>4</xdr:col>
      <xdr:colOff>1028700</xdr:colOff>
      <xdr:row>33</xdr:row>
      <xdr:rowOff>117132</xdr:rowOff>
    </xdr:from>
    <xdr:to>
      <xdr:col>5</xdr:col>
      <xdr:colOff>73025</xdr:colOff>
      <xdr:row>33</xdr:row>
      <xdr:rowOff>117132</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a:off x="5562600" y="60416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7770</xdr:rowOff>
    </xdr:from>
    <xdr:to>
      <xdr:col>4</xdr:col>
      <xdr:colOff>1117600</xdr:colOff>
      <xdr:row>37</xdr:row>
      <xdr:rowOff>108217</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5003800" y="7132470"/>
          <a:ext cx="647700" cy="1004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18089</xdr:rowOff>
    </xdr:from>
    <xdr:ext cx="762000" cy="259045"/>
    <xdr:sp macro="" textlink="">
      <xdr:nvSpPr>
        <xdr:cNvPr id="113" name="人口1人当たり決算額の推移平均値テキスト445">
          <a:extLst>
            <a:ext uri="{FF2B5EF4-FFF2-40B4-BE49-F238E27FC236}">
              <a16:creationId xmlns:a16="http://schemas.microsoft.com/office/drawing/2014/main" id="{00000000-0008-0000-0500-000071000000}"/>
            </a:ext>
          </a:extLst>
        </xdr:cNvPr>
        <xdr:cNvSpPr txBox="1"/>
      </xdr:nvSpPr>
      <xdr:spPr>
        <a:xfrm>
          <a:off x="5740400" y="66284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44,795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173012</xdr:rowOff>
    </xdr:from>
    <xdr:to>
      <xdr:col>5</xdr:col>
      <xdr:colOff>34925</xdr:colOff>
      <xdr:row>35</xdr:row>
      <xdr:rowOff>274612</xdr:rowOff>
    </xdr:to>
    <xdr:sp macro="" textlink="">
      <xdr:nvSpPr>
        <xdr:cNvPr id="114" name="フローチャート : 判断 113">
          <a:extLst>
            <a:ext uri="{FF2B5EF4-FFF2-40B4-BE49-F238E27FC236}">
              <a16:creationId xmlns:a16="http://schemas.microsoft.com/office/drawing/2014/main" id="{00000000-0008-0000-0500-000072000000}"/>
            </a:ext>
          </a:extLst>
        </xdr:cNvPr>
        <xdr:cNvSpPr/>
      </xdr:nvSpPr>
      <xdr:spPr bwMode="auto">
        <a:xfrm>
          <a:off x="5600700" y="67833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122755</xdr:rowOff>
    </xdr:from>
    <xdr:to>
      <xdr:col>4</xdr:col>
      <xdr:colOff>469900</xdr:colOff>
      <xdr:row>37</xdr:row>
      <xdr:rowOff>7770</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a:off x="4305300" y="7076005"/>
          <a:ext cx="698500" cy="564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134760</xdr:rowOff>
    </xdr:from>
    <xdr:to>
      <xdr:col>4</xdr:col>
      <xdr:colOff>520700</xdr:colOff>
      <xdr:row>35</xdr:row>
      <xdr:rowOff>236360</xdr:rowOff>
    </xdr:to>
    <xdr:sp macro="" textlink="">
      <xdr:nvSpPr>
        <xdr:cNvPr id="116" name="フローチャート : 判断 115">
          <a:extLst>
            <a:ext uri="{FF2B5EF4-FFF2-40B4-BE49-F238E27FC236}">
              <a16:creationId xmlns:a16="http://schemas.microsoft.com/office/drawing/2014/main" id="{00000000-0008-0000-0500-000074000000}"/>
            </a:ext>
          </a:extLst>
        </xdr:cNvPr>
        <xdr:cNvSpPr/>
      </xdr:nvSpPr>
      <xdr:spPr bwMode="auto">
        <a:xfrm>
          <a:off x="4953000" y="67451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246537</xdr:rowOff>
    </xdr:from>
    <xdr:ext cx="7366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4622800" y="65139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49,815</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47005</xdr:rowOff>
    </xdr:from>
    <xdr:to>
      <xdr:col>3</xdr:col>
      <xdr:colOff>904875</xdr:colOff>
      <xdr:row>36</xdr:row>
      <xdr:rowOff>122755</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a:off x="3606800" y="7000255"/>
          <a:ext cx="698500" cy="757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102611</xdr:rowOff>
    </xdr:from>
    <xdr:to>
      <xdr:col>3</xdr:col>
      <xdr:colOff>955675</xdr:colOff>
      <xdr:row>35</xdr:row>
      <xdr:rowOff>204211</xdr:rowOff>
    </xdr:to>
    <xdr:sp macro="" textlink="">
      <xdr:nvSpPr>
        <xdr:cNvPr id="119" name="フローチャート : 判断 118">
          <a:extLst>
            <a:ext uri="{FF2B5EF4-FFF2-40B4-BE49-F238E27FC236}">
              <a16:creationId xmlns:a16="http://schemas.microsoft.com/office/drawing/2014/main" id="{00000000-0008-0000-0500-000077000000}"/>
            </a:ext>
          </a:extLst>
        </xdr:cNvPr>
        <xdr:cNvSpPr/>
      </xdr:nvSpPr>
      <xdr:spPr bwMode="auto">
        <a:xfrm>
          <a:off x="4254500" y="67129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214388</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924300" y="6481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54,034</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47005</xdr:rowOff>
    </xdr:from>
    <xdr:to>
      <xdr:col>3</xdr:col>
      <xdr:colOff>206375</xdr:colOff>
      <xdr:row>36</xdr:row>
      <xdr:rowOff>121072</xdr:rowOff>
    </xdr:to>
    <xdr:cxnSp macro="">
      <xdr:nvCxnSpPr>
        <xdr:cNvPr id="121" name="直線コネクタ 120">
          <a:extLst>
            <a:ext uri="{FF2B5EF4-FFF2-40B4-BE49-F238E27FC236}">
              <a16:creationId xmlns:a16="http://schemas.microsoft.com/office/drawing/2014/main" id="{00000000-0008-0000-0500-000079000000}"/>
            </a:ext>
          </a:extLst>
        </xdr:cNvPr>
        <xdr:cNvCxnSpPr/>
      </xdr:nvCxnSpPr>
      <xdr:spPr bwMode="auto">
        <a:xfrm flipV="1">
          <a:off x="2908300" y="7000255"/>
          <a:ext cx="698500" cy="740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8451</xdr:rowOff>
    </xdr:from>
    <xdr:to>
      <xdr:col>3</xdr:col>
      <xdr:colOff>257175</xdr:colOff>
      <xdr:row>35</xdr:row>
      <xdr:rowOff>110051</xdr:rowOff>
    </xdr:to>
    <xdr:sp macro="" textlink="">
      <xdr:nvSpPr>
        <xdr:cNvPr id="122" name="フローチャート : 判断 121">
          <a:extLst>
            <a:ext uri="{FF2B5EF4-FFF2-40B4-BE49-F238E27FC236}">
              <a16:creationId xmlns:a16="http://schemas.microsoft.com/office/drawing/2014/main" id="{00000000-0008-0000-0500-00007A000000}"/>
            </a:ext>
          </a:extLst>
        </xdr:cNvPr>
        <xdr:cNvSpPr/>
      </xdr:nvSpPr>
      <xdr:spPr bwMode="auto">
        <a:xfrm>
          <a:off x="3556000" y="66188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120228</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3225800" y="6387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66,391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30282</xdr:rowOff>
    </xdr:from>
    <xdr:to>
      <xdr:col>2</xdr:col>
      <xdr:colOff>692150</xdr:colOff>
      <xdr:row>35</xdr:row>
      <xdr:rowOff>131882</xdr:rowOff>
    </xdr:to>
    <xdr:sp macro="" textlink="">
      <xdr:nvSpPr>
        <xdr:cNvPr id="124" name="フローチャート : 判断 123">
          <a:extLst>
            <a:ext uri="{FF2B5EF4-FFF2-40B4-BE49-F238E27FC236}">
              <a16:creationId xmlns:a16="http://schemas.microsoft.com/office/drawing/2014/main" id="{00000000-0008-0000-0500-00007C000000}"/>
            </a:ext>
          </a:extLst>
        </xdr:cNvPr>
        <xdr:cNvSpPr/>
      </xdr:nvSpPr>
      <xdr:spPr bwMode="auto">
        <a:xfrm>
          <a:off x="2857500" y="66406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142059</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2527300" y="6409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63,526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57417</xdr:rowOff>
    </xdr:from>
    <xdr:to>
      <xdr:col>5</xdr:col>
      <xdr:colOff>34925</xdr:colOff>
      <xdr:row>37</xdr:row>
      <xdr:rowOff>159017</xdr:rowOff>
    </xdr:to>
    <xdr:sp macro="" textlink="">
      <xdr:nvSpPr>
        <xdr:cNvPr id="131" name="円/楕円 130">
          <a:extLst>
            <a:ext uri="{FF2B5EF4-FFF2-40B4-BE49-F238E27FC236}">
              <a16:creationId xmlns:a16="http://schemas.microsoft.com/office/drawing/2014/main" id="{00000000-0008-0000-0500-000083000000}"/>
            </a:ext>
          </a:extLst>
        </xdr:cNvPr>
        <xdr:cNvSpPr/>
      </xdr:nvSpPr>
      <xdr:spPr bwMode="auto">
        <a:xfrm>
          <a:off x="5600700" y="71821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137444</xdr:rowOff>
    </xdr:from>
    <xdr:ext cx="762000" cy="259045"/>
    <xdr:sp macro="" textlink="">
      <xdr:nvSpPr>
        <xdr:cNvPr id="132" name="人口1人当たり決算額の推移該当値テキスト445">
          <a:extLst>
            <a:ext uri="{FF2B5EF4-FFF2-40B4-BE49-F238E27FC236}">
              <a16:creationId xmlns:a16="http://schemas.microsoft.com/office/drawing/2014/main" id="{00000000-0008-0000-0500-000084000000}"/>
            </a:ext>
          </a:extLst>
        </xdr:cNvPr>
        <xdr:cNvSpPr txBox="1"/>
      </xdr:nvSpPr>
      <xdr:spPr>
        <a:xfrm>
          <a:off x="5740400" y="7090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-7,535</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128420</xdr:rowOff>
    </xdr:from>
    <xdr:to>
      <xdr:col>4</xdr:col>
      <xdr:colOff>520700</xdr:colOff>
      <xdr:row>37</xdr:row>
      <xdr:rowOff>58570</xdr:rowOff>
    </xdr:to>
    <xdr:sp macro="" textlink="">
      <xdr:nvSpPr>
        <xdr:cNvPr id="133" name="円/楕円 132">
          <a:extLst>
            <a:ext uri="{FF2B5EF4-FFF2-40B4-BE49-F238E27FC236}">
              <a16:creationId xmlns:a16="http://schemas.microsoft.com/office/drawing/2014/main" id="{00000000-0008-0000-0500-000085000000}"/>
            </a:ext>
          </a:extLst>
        </xdr:cNvPr>
        <xdr:cNvSpPr/>
      </xdr:nvSpPr>
      <xdr:spPr bwMode="auto">
        <a:xfrm>
          <a:off x="4953000" y="70816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43347</xdr:rowOff>
    </xdr:from>
    <xdr:ext cx="7366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4622800" y="71680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5,647</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71955</xdr:rowOff>
    </xdr:from>
    <xdr:to>
      <xdr:col>3</xdr:col>
      <xdr:colOff>955675</xdr:colOff>
      <xdr:row>37</xdr:row>
      <xdr:rowOff>2105</xdr:rowOff>
    </xdr:to>
    <xdr:sp macro="" textlink="">
      <xdr:nvSpPr>
        <xdr:cNvPr id="135" name="円/楕円 134">
          <a:extLst>
            <a:ext uri="{FF2B5EF4-FFF2-40B4-BE49-F238E27FC236}">
              <a16:creationId xmlns:a16="http://schemas.microsoft.com/office/drawing/2014/main" id="{00000000-0008-0000-0500-000087000000}"/>
            </a:ext>
          </a:extLst>
        </xdr:cNvPr>
        <xdr:cNvSpPr/>
      </xdr:nvSpPr>
      <xdr:spPr bwMode="auto">
        <a:xfrm>
          <a:off x="4254500" y="70252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158332</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3924300" y="7111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13,057</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339105</xdr:rowOff>
    </xdr:from>
    <xdr:to>
      <xdr:col>3</xdr:col>
      <xdr:colOff>257175</xdr:colOff>
      <xdr:row>36</xdr:row>
      <xdr:rowOff>97805</xdr:rowOff>
    </xdr:to>
    <xdr:sp macro="" textlink="">
      <xdr:nvSpPr>
        <xdr:cNvPr id="137" name="円/楕円 136">
          <a:extLst>
            <a:ext uri="{FF2B5EF4-FFF2-40B4-BE49-F238E27FC236}">
              <a16:creationId xmlns:a16="http://schemas.microsoft.com/office/drawing/2014/main" id="{00000000-0008-0000-0500-000089000000}"/>
            </a:ext>
          </a:extLst>
        </xdr:cNvPr>
        <xdr:cNvSpPr/>
      </xdr:nvSpPr>
      <xdr:spPr bwMode="auto">
        <a:xfrm>
          <a:off x="3556000" y="69494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82582</xdr:rowOff>
    </xdr:from>
    <xdr:ext cx="762000" cy="259045"/>
    <xdr:sp macro="" textlink="">
      <xdr:nvSpPr>
        <xdr:cNvPr id="138" name="テキスト ボックス 137">
          <a:extLst>
            <a:ext uri="{FF2B5EF4-FFF2-40B4-BE49-F238E27FC236}">
              <a16:creationId xmlns:a16="http://schemas.microsoft.com/office/drawing/2014/main" id="{00000000-0008-0000-0500-00008A000000}"/>
            </a:ext>
          </a:extLst>
        </xdr:cNvPr>
        <xdr:cNvSpPr txBox="1"/>
      </xdr:nvSpPr>
      <xdr:spPr>
        <a:xfrm>
          <a:off x="3225800" y="7035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22,998</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70272</xdr:rowOff>
    </xdr:from>
    <xdr:to>
      <xdr:col>2</xdr:col>
      <xdr:colOff>692150</xdr:colOff>
      <xdr:row>37</xdr:row>
      <xdr:rowOff>422</xdr:rowOff>
    </xdr:to>
    <xdr:sp macro="" textlink="">
      <xdr:nvSpPr>
        <xdr:cNvPr id="139" name="円/楕円 138">
          <a:extLst>
            <a:ext uri="{FF2B5EF4-FFF2-40B4-BE49-F238E27FC236}">
              <a16:creationId xmlns:a16="http://schemas.microsoft.com/office/drawing/2014/main" id="{00000000-0008-0000-0500-00008B000000}"/>
            </a:ext>
          </a:extLst>
        </xdr:cNvPr>
        <xdr:cNvSpPr/>
      </xdr:nvSpPr>
      <xdr:spPr bwMode="auto">
        <a:xfrm>
          <a:off x="2857500" y="70235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156649</xdr:rowOff>
    </xdr:from>
    <xdr:ext cx="762000" cy="259045"/>
    <xdr:sp macro="" textlink="">
      <xdr:nvSpPr>
        <xdr:cNvPr id="140" name="テキスト ボックス 139">
          <a:extLst>
            <a:ext uri="{FF2B5EF4-FFF2-40B4-BE49-F238E27FC236}">
              <a16:creationId xmlns:a16="http://schemas.microsoft.com/office/drawing/2014/main" id="{00000000-0008-0000-0500-00008C000000}"/>
            </a:ext>
          </a:extLst>
        </xdr:cNvPr>
        <xdr:cNvSpPr txBox="1"/>
      </xdr:nvSpPr>
      <xdr:spPr>
        <a:xfrm>
          <a:off x="2527300" y="7109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13,278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6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6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6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6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6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6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6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6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6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6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福岡県赤村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6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6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財政調整基金残高は、積み増し・取崩しともに行わず利息の増加のみ(残高は増加)であるが、標準財政規模が毎年増減するので、比率もそれに伴い増減している。</a:t>
          </a:r>
          <a:endParaRPr lang="ja-JP" altLang="ja-JP" sz="1400">
            <a:effectLst/>
          </a:endParaRPr>
        </a:p>
        <a:p>
          <a:pPr rtl="0"/>
          <a:r>
            <a:rPr lang="ja-JP" altLang="ja-JP" sz="1100" b="0" i="0" baseline="0">
              <a:solidFill>
                <a:schemeClr val="dk1"/>
              </a:solidFill>
              <a:effectLst/>
              <a:latin typeface="+mn-lt"/>
              <a:ea typeface="+mn-ea"/>
              <a:cs typeface="+mn-cs"/>
            </a:rPr>
            <a:t>　実質単年度収支は、既発債の繰上償還を行ったH22、23</a:t>
          </a:r>
          <a:r>
            <a:rPr lang="ja-JP" altLang="en-US"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年度の数値が高くなっている。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7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7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7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7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7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福岡県赤村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7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7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赤字額の要因は、住宅新築資金等貸付事業特別会計の貸付金元利収入の滞納繰越分であるが、これは年々減少しており今後も継続して徴収を行い、赤字からの早期脱却を図っていく。</a:t>
          </a:r>
          <a:endParaRPr lang="ja-JP" altLang="ja-JP" sz="1400">
            <a:effectLst/>
          </a:endParaRPr>
        </a:p>
        <a:p>
          <a:pPr rtl="0"/>
          <a:r>
            <a:rPr lang="ja-JP" altLang="ja-JP" sz="1100" b="0" i="0" baseline="0">
              <a:solidFill>
                <a:schemeClr val="dk1"/>
              </a:solidFill>
              <a:effectLst/>
              <a:latin typeface="+mn-lt"/>
              <a:ea typeface="+mn-ea"/>
              <a:cs typeface="+mn-cs"/>
            </a:rPr>
            <a:t>　黒字額に関しては、住宅新築資金等貸付事業特別会計の赤字額を上回っており、全体として黒字とすることができている。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7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7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7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7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7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7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a:extLst>
            <a:ext uri="{FF2B5EF4-FFF2-40B4-BE49-F238E27FC236}">
              <a16:creationId xmlns:a16="http://schemas.microsoft.com/office/drawing/2014/main" id="{00000000-0008-0000-0700-000011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a:extLst>
            <a:ext uri="{FF2B5EF4-FFF2-40B4-BE49-F238E27FC236}">
              <a16:creationId xmlns:a16="http://schemas.microsoft.com/office/drawing/2014/main" id="{00000000-0008-0000-0700-000012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8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8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8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福岡県赤村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8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8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8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8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8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8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8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8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8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8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8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8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8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8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8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8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過去からの起債抑制策、投資事業の財源とした既発債の償還終了、繰上償還により、良好な水準を維持できている。公営住宅建替事業を開始しているので、新規発行の抑制(緊急度・住民ニーズを的確に把握した事業の選択)及び借入金の適正管理を行い、急激な数値上昇を抑えるよう努め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9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9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9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9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9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9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a:extLst>
            <a:ext uri="{FF2B5EF4-FFF2-40B4-BE49-F238E27FC236}">
              <a16:creationId xmlns:a16="http://schemas.microsoft.com/office/drawing/2014/main" id="{00000000-0008-0000-0900-00000B000000}"/>
            </a:ext>
          </a:extLst>
        </xdr:cNvPr>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a:extLst>
            <a:ext uri="{FF2B5EF4-FFF2-40B4-BE49-F238E27FC236}">
              <a16:creationId xmlns:a16="http://schemas.microsoft.com/office/drawing/2014/main" id="{00000000-0008-0000-0900-00000C000000}"/>
            </a:ext>
          </a:extLst>
        </xdr:cNvPr>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a:extLst>
            <a:ext uri="{FF2B5EF4-FFF2-40B4-BE49-F238E27FC236}">
              <a16:creationId xmlns:a16="http://schemas.microsoft.com/office/drawing/2014/main" id="{00000000-0008-0000-0900-00000D000000}"/>
            </a:ext>
          </a:extLst>
        </xdr:cNvPr>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a:extLst>
            <a:ext uri="{FF2B5EF4-FFF2-40B4-BE49-F238E27FC236}">
              <a16:creationId xmlns:a16="http://schemas.microsoft.com/office/drawing/2014/main" id="{00000000-0008-0000-0900-00000E000000}"/>
            </a:ext>
          </a:extLst>
        </xdr:cNvPr>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a:extLst>
            <a:ext uri="{FF2B5EF4-FFF2-40B4-BE49-F238E27FC236}">
              <a16:creationId xmlns:a16="http://schemas.microsoft.com/office/drawing/2014/main" id="{00000000-0008-0000-0900-00000F000000}"/>
            </a:ext>
          </a:extLst>
        </xdr:cNvPr>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a:extLst>
            <a:ext uri="{FF2B5EF4-FFF2-40B4-BE49-F238E27FC236}">
              <a16:creationId xmlns:a16="http://schemas.microsoft.com/office/drawing/2014/main" id="{00000000-0008-0000-0900-000010000000}"/>
            </a:ext>
          </a:extLst>
        </xdr:cNvPr>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a:extLst>
            <a:ext uri="{FF2B5EF4-FFF2-40B4-BE49-F238E27FC236}">
              <a16:creationId xmlns:a16="http://schemas.microsoft.com/office/drawing/2014/main" id="{00000000-0008-0000-0900-000011000000}"/>
            </a:ext>
          </a:extLst>
        </xdr:cNvPr>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9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9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9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福岡県赤村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9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9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a:extLst>
            <a:ext uri="{FF2B5EF4-FFF2-40B4-BE49-F238E27FC236}">
              <a16:creationId xmlns:a16="http://schemas.microsoft.com/office/drawing/2014/main" id="{00000000-0008-0000-0900-000017000000}"/>
            </a:ext>
          </a:extLst>
        </xdr:cNvPr>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充当可能財源等が将来負担額を上回っているため、将来負担比率は発生していない。この要因としては、繰上償還による地方債現在高の減、減債基金等の積立による充当可能財源の増である。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2677626</v>
      </c>
      <c r="BO4" s="379"/>
      <c r="BP4" s="379"/>
      <c r="BQ4" s="379"/>
      <c r="BR4" s="379"/>
      <c r="BS4" s="379"/>
      <c r="BT4" s="379"/>
      <c r="BU4" s="380"/>
      <c r="BV4" s="378">
        <v>2832210</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2.8</v>
      </c>
      <c r="CU4" s="554"/>
      <c r="CV4" s="554"/>
      <c r="CW4" s="554"/>
      <c r="CX4" s="554"/>
      <c r="CY4" s="554"/>
      <c r="CZ4" s="554"/>
      <c r="DA4" s="555"/>
      <c r="DB4" s="553">
        <v>2.2999999999999998</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2583173</v>
      </c>
      <c r="BO5" s="384"/>
      <c r="BP5" s="384"/>
      <c r="BQ5" s="384"/>
      <c r="BR5" s="384"/>
      <c r="BS5" s="384"/>
      <c r="BT5" s="384"/>
      <c r="BU5" s="385"/>
      <c r="BV5" s="383">
        <v>2767120</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81</v>
      </c>
      <c r="CU5" s="354"/>
      <c r="CV5" s="354"/>
      <c r="CW5" s="354"/>
      <c r="CX5" s="354"/>
      <c r="CY5" s="354"/>
      <c r="CZ5" s="354"/>
      <c r="DA5" s="355"/>
      <c r="DB5" s="353">
        <v>84.6</v>
      </c>
      <c r="DC5" s="354"/>
      <c r="DD5" s="354"/>
      <c r="DE5" s="354"/>
      <c r="DF5" s="354"/>
      <c r="DG5" s="354"/>
      <c r="DH5" s="354"/>
      <c r="DI5" s="355"/>
      <c r="DJ5" s="137"/>
      <c r="DK5" s="137"/>
      <c r="DL5" s="137"/>
      <c r="DM5" s="137"/>
      <c r="DN5" s="137"/>
      <c r="DO5" s="137"/>
    </row>
    <row r="6" spans="1:119" ht="18.75" customHeight="1" x14ac:dyDescent="0.15">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94453</v>
      </c>
      <c r="BO6" s="384"/>
      <c r="BP6" s="384"/>
      <c r="BQ6" s="384"/>
      <c r="BR6" s="384"/>
      <c r="BS6" s="384"/>
      <c r="BT6" s="384"/>
      <c r="BU6" s="385"/>
      <c r="BV6" s="383">
        <v>65090</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85.3</v>
      </c>
      <c r="CU6" s="528"/>
      <c r="CV6" s="528"/>
      <c r="CW6" s="528"/>
      <c r="CX6" s="528"/>
      <c r="CY6" s="528"/>
      <c r="CZ6" s="528"/>
      <c r="DA6" s="529"/>
      <c r="DB6" s="527">
        <v>89.6</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56083</v>
      </c>
      <c r="BO7" s="384"/>
      <c r="BP7" s="384"/>
      <c r="BQ7" s="384"/>
      <c r="BR7" s="384"/>
      <c r="BS7" s="384"/>
      <c r="BT7" s="384"/>
      <c r="BU7" s="385"/>
      <c r="BV7" s="383">
        <v>33788</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1391447</v>
      </c>
      <c r="CU7" s="384"/>
      <c r="CV7" s="384"/>
      <c r="CW7" s="384"/>
      <c r="CX7" s="384"/>
      <c r="CY7" s="384"/>
      <c r="CZ7" s="384"/>
      <c r="DA7" s="385"/>
      <c r="DB7" s="383">
        <v>1381869</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38370</v>
      </c>
      <c r="BO8" s="384"/>
      <c r="BP8" s="384"/>
      <c r="BQ8" s="384"/>
      <c r="BR8" s="384"/>
      <c r="BS8" s="384"/>
      <c r="BT8" s="384"/>
      <c r="BU8" s="385"/>
      <c r="BV8" s="383">
        <v>31302</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0.14000000000000001</v>
      </c>
      <c r="CU8" s="491"/>
      <c r="CV8" s="491"/>
      <c r="CW8" s="491"/>
      <c r="CX8" s="491"/>
      <c r="CY8" s="491"/>
      <c r="CZ8" s="491"/>
      <c r="DA8" s="492"/>
      <c r="DB8" s="490">
        <v>0.14000000000000001</v>
      </c>
      <c r="DC8" s="491"/>
      <c r="DD8" s="491"/>
      <c r="DE8" s="491"/>
      <c r="DF8" s="491"/>
      <c r="DG8" s="491"/>
      <c r="DH8" s="491"/>
      <c r="DI8" s="492"/>
      <c r="DJ8" s="137"/>
      <c r="DK8" s="137"/>
      <c r="DL8" s="137"/>
      <c r="DM8" s="137"/>
      <c r="DN8" s="137"/>
      <c r="DO8" s="137"/>
    </row>
    <row r="9" spans="1:119" ht="18.75" customHeight="1" thickBot="1" x14ac:dyDescent="0.2">
      <c r="A9" s="138"/>
      <c r="B9" s="516" t="s">
        <v>96</v>
      </c>
      <c r="C9" s="517"/>
      <c r="D9" s="517"/>
      <c r="E9" s="517"/>
      <c r="F9" s="517"/>
      <c r="G9" s="517"/>
      <c r="H9" s="517"/>
      <c r="I9" s="517"/>
      <c r="J9" s="517"/>
      <c r="K9" s="444"/>
      <c r="L9" s="518" t="s">
        <v>97</v>
      </c>
      <c r="M9" s="519"/>
      <c r="N9" s="519"/>
      <c r="O9" s="519"/>
      <c r="P9" s="519"/>
      <c r="Q9" s="520"/>
      <c r="R9" s="521">
        <v>3251</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100</v>
      </c>
      <c r="AV9" s="439"/>
      <c r="AW9" s="439"/>
      <c r="AX9" s="439"/>
      <c r="AY9" s="363" t="s">
        <v>101</v>
      </c>
      <c r="AZ9" s="364"/>
      <c r="BA9" s="364"/>
      <c r="BB9" s="364"/>
      <c r="BC9" s="364"/>
      <c r="BD9" s="364"/>
      <c r="BE9" s="364"/>
      <c r="BF9" s="364"/>
      <c r="BG9" s="364"/>
      <c r="BH9" s="364"/>
      <c r="BI9" s="364"/>
      <c r="BJ9" s="364"/>
      <c r="BK9" s="364"/>
      <c r="BL9" s="364"/>
      <c r="BM9" s="365"/>
      <c r="BN9" s="383">
        <v>7068</v>
      </c>
      <c r="BO9" s="384"/>
      <c r="BP9" s="384"/>
      <c r="BQ9" s="384"/>
      <c r="BR9" s="384"/>
      <c r="BS9" s="384"/>
      <c r="BT9" s="384"/>
      <c r="BU9" s="385"/>
      <c r="BV9" s="383">
        <v>-4577</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18.100000000000001</v>
      </c>
      <c r="CU9" s="354"/>
      <c r="CV9" s="354"/>
      <c r="CW9" s="354"/>
      <c r="CX9" s="354"/>
      <c r="CY9" s="354"/>
      <c r="CZ9" s="354"/>
      <c r="DA9" s="355"/>
      <c r="DB9" s="353">
        <v>11.6</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103</v>
      </c>
      <c r="M10" s="357"/>
      <c r="N10" s="357"/>
      <c r="O10" s="357"/>
      <c r="P10" s="357"/>
      <c r="Q10" s="358"/>
      <c r="R10" s="359">
        <v>3408</v>
      </c>
      <c r="S10" s="360"/>
      <c r="T10" s="360"/>
      <c r="U10" s="360"/>
      <c r="V10" s="362"/>
      <c r="W10" s="525"/>
      <c r="X10" s="345"/>
      <c r="Y10" s="345"/>
      <c r="Z10" s="345"/>
      <c r="AA10" s="345"/>
      <c r="AB10" s="345"/>
      <c r="AC10" s="345"/>
      <c r="AD10" s="345"/>
      <c r="AE10" s="345"/>
      <c r="AF10" s="345"/>
      <c r="AG10" s="345"/>
      <c r="AH10" s="345"/>
      <c r="AI10" s="345"/>
      <c r="AJ10" s="345"/>
      <c r="AK10" s="345"/>
      <c r="AL10" s="526"/>
      <c r="AM10" s="450" t="s">
        <v>104</v>
      </c>
      <c r="AN10" s="357"/>
      <c r="AO10" s="357"/>
      <c r="AP10" s="357"/>
      <c r="AQ10" s="357"/>
      <c r="AR10" s="357"/>
      <c r="AS10" s="357"/>
      <c r="AT10" s="358"/>
      <c r="AU10" s="438" t="s">
        <v>105</v>
      </c>
      <c r="AV10" s="439"/>
      <c r="AW10" s="439"/>
      <c r="AX10" s="439"/>
      <c r="AY10" s="363" t="s">
        <v>106</v>
      </c>
      <c r="AZ10" s="364"/>
      <c r="BA10" s="364"/>
      <c r="BB10" s="364"/>
      <c r="BC10" s="364"/>
      <c r="BD10" s="364"/>
      <c r="BE10" s="364"/>
      <c r="BF10" s="364"/>
      <c r="BG10" s="364"/>
      <c r="BH10" s="364"/>
      <c r="BI10" s="364"/>
      <c r="BJ10" s="364"/>
      <c r="BK10" s="364"/>
      <c r="BL10" s="364"/>
      <c r="BM10" s="365"/>
      <c r="BN10" s="383">
        <v>1525</v>
      </c>
      <c r="BO10" s="384"/>
      <c r="BP10" s="384"/>
      <c r="BQ10" s="384"/>
      <c r="BR10" s="384"/>
      <c r="BS10" s="384"/>
      <c r="BT10" s="384"/>
      <c r="BU10" s="385"/>
      <c r="BV10" s="383">
        <v>1583</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108</v>
      </c>
      <c r="M11" s="428"/>
      <c r="N11" s="428"/>
      <c r="O11" s="428"/>
      <c r="P11" s="428"/>
      <c r="Q11" s="429"/>
      <c r="R11" s="513" t="s">
        <v>109</v>
      </c>
      <c r="S11" s="514"/>
      <c r="T11" s="514"/>
      <c r="U11" s="514"/>
      <c r="V11" s="515"/>
      <c r="W11" s="525"/>
      <c r="X11" s="345"/>
      <c r="Y11" s="345"/>
      <c r="Z11" s="345"/>
      <c r="AA11" s="345"/>
      <c r="AB11" s="345"/>
      <c r="AC11" s="345"/>
      <c r="AD11" s="345"/>
      <c r="AE11" s="345"/>
      <c r="AF11" s="345"/>
      <c r="AG11" s="345"/>
      <c r="AH11" s="345"/>
      <c r="AI11" s="345"/>
      <c r="AJ11" s="345"/>
      <c r="AK11" s="345"/>
      <c r="AL11" s="526"/>
      <c r="AM11" s="450" t="s">
        <v>110</v>
      </c>
      <c r="AN11" s="357"/>
      <c r="AO11" s="357"/>
      <c r="AP11" s="357"/>
      <c r="AQ11" s="357"/>
      <c r="AR11" s="357"/>
      <c r="AS11" s="357"/>
      <c r="AT11" s="358"/>
      <c r="AU11" s="438" t="s">
        <v>78</v>
      </c>
      <c r="AV11" s="439"/>
      <c r="AW11" s="439"/>
      <c r="AX11" s="439"/>
      <c r="AY11" s="363" t="s">
        <v>111</v>
      </c>
      <c r="AZ11" s="364"/>
      <c r="BA11" s="364"/>
      <c r="BB11" s="364"/>
      <c r="BC11" s="364"/>
      <c r="BD11" s="364"/>
      <c r="BE11" s="364"/>
      <c r="BF11" s="364"/>
      <c r="BG11" s="364"/>
      <c r="BH11" s="364"/>
      <c r="BI11" s="364"/>
      <c r="BJ11" s="364"/>
      <c r="BK11" s="364"/>
      <c r="BL11" s="364"/>
      <c r="BM11" s="365"/>
      <c r="BN11" s="383">
        <v>129669</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x14ac:dyDescent="0.15">
      <c r="A12" s="138"/>
      <c r="B12" s="493" t="s">
        <v>114</v>
      </c>
      <c r="C12" s="494"/>
      <c r="D12" s="494"/>
      <c r="E12" s="494"/>
      <c r="F12" s="494"/>
      <c r="G12" s="494"/>
      <c r="H12" s="494"/>
      <c r="I12" s="494"/>
      <c r="J12" s="494"/>
      <c r="K12" s="495"/>
      <c r="L12" s="502" t="s">
        <v>115</v>
      </c>
      <c r="M12" s="503"/>
      <c r="N12" s="503"/>
      <c r="O12" s="503"/>
      <c r="P12" s="503"/>
      <c r="Q12" s="504"/>
      <c r="R12" s="505">
        <v>3373</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123</v>
      </c>
      <c r="N13" s="480"/>
      <c r="O13" s="480"/>
      <c r="P13" s="480"/>
      <c r="Q13" s="481"/>
      <c r="R13" s="482">
        <v>3368</v>
      </c>
      <c r="S13" s="483"/>
      <c r="T13" s="483"/>
      <c r="U13" s="483"/>
      <c r="V13" s="484"/>
      <c r="W13" s="470" t="s">
        <v>124</v>
      </c>
      <c r="X13" s="396"/>
      <c r="Y13" s="396"/>
      <c r="Z13" s="396"/>
      <c r="AA13" s="396"/>
      <c r="AB13" s="397"/>
      <c r="AC13" s="359">
        <v>205</v>
      </c>
      <c r="AD13" s="360"/>
      <c r="AE13" s="360"/>
      <c r="AF13" s="360"/>
      <c r="AG13" s="361"/>
      <c r="AH13" s="359">
        <v>208</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138262</v>
      </c>
      <c r="BO13" s="384"/>
      <c r="BP13" s="384"/>
      <c r="BQ13" s="384"/>
      <c r="BR13" s="384"/>
      <c r="BS13" s="384"/>
      <c r="BT13" s="384"/>
      <c r="BU13" s="385"/>
      <c r="BV13" s="383">
        <v>-2994</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1</v>
      </c>
      <c r="CU13" s="354"/>
      <c r="CV13" s="354"/>
      <c r="CW13" s="354"/>
      <c r="CX13" s="354"/>
      <c r="CY13" s="354"/>
      <c r="CZ13" s="354"/>
      <c r="DA13" s="355"/>
      <c r="DB13" s="353">
        <v>3.8</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129</v>
      </c>
      <c r="M14" s="511"/>
      <c r="N14" s="511"/>
      <c r="O14" s="511"/>
      <c r="P14" s="511"/>
      <c r="Q14" s="512"/>
      <c r="R14" s="482">
        <v>3403</v>
      </c>
      <c r="S14" s="483"/>
      <c r="T14" s="483"/>
      <c r="U14" s="483"/>
      <c r="V14" s="484"/>
      <c r="W14" s="485"/>
      <c r="X14" s="399"/>
      <c r="Y14" s="399"/>
      <c r="Z14" s="399"/>
      <c r="AA14" s="399"/>
      <c r="AB14" s="400"/>
      <c r="AC14" s="475">
        <v>14.9</v>
      </c>
      <c r="AD14" s="476"/>
      <c r="AE14" s="476"/>
      <c r="AF14" s="476"/>
      <c r="AG14" s="477"/>
      <c r="AH14" s="475">
        <v>14.3</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t="s">
        <v>121</v>
      </c>
      <c r="CU14" s="454"/>
      <c r="CV14" s="454"/>
      <c r="CW14" s="454"/>
      <c r="CX14" s="454"/>
      <c r="CY14" s="454"/>
      <c r="CZ14" s="454"/>
      <c r="DA14" s="455"/>
      <c r="DB14" s="486" t="s">
        <v>121</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123</v>
      </c>
      <c r="N15" s="480"/>
      <c r="O15" s="480"/>
      <c r="P15" s="480"/>
      <c r="Q15" s="481"/>
      <c r="R15" s="482">
        <v>3398</v>
      </c>
      <c r="S15" s="483"/>
      <c r="T15" s="483"/>
      <c r="U15" s="483"/>
      <c r="V15" s="484"/>
      <c r="W15" s="470" t="s">
        <v>131</v>
      </c>
      <c r="X15" s="396"/>
      <c r="Y15" s="396"/>
      <c r="Z15" s="396"/>
      <c r="AA15" s="396"/>
      <c r="AB15" s="397"/>
      <c r="AC15" s="359">
        <v>276</v>
      </c>
      <c r="AD15" s="360"/>
      <c r="AE15" s="360"/>
      <c r="AF15" s="360"/>
      <c r="AG15" s="361"/>
      <c r="AH15" s="359">
        <v>366</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180878</v>
      </c>
      <c r="BO15" s="379"/>
      <c r="BP15" s="379"/>
      <c r="BQ15" s="379"/>
      <c r="BR15" s="379"/>
      <c r="BS15" s="379"/>
      <c r="BT15" s="379"/>
      <c r="BU15" s="380"/>
      <c r="BV15" s="378">
        <v>177994</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20</v>
      </c>
      <c r="AD16" s="476"/>
      <c r="AE16" s="476"/>
      <c r="AF16" s="476"/>
      <c r="AG16" s="477"/>
      <c r="AH16" s="475">
        <v>25.2</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1275992</v>
      </c>
      <c r="BO16" s="384"/>
      <c r="BP16" s="384"/>
      <c r="BQ16" s="384"/>
      <c r="BR16" s="384"/>
      <c r="BS16" s="384"/>
      <c r="BT16" s="384"/>
      <c r="BU16" s="385"/>
      <c r="BV16" s="383">
        <v>1260899</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137</v>
      </c>
      <c r="N17" s="465"/>
      <c r="O17" s="465"/>
      <c r="P17" s="465"/>
      <c r="Q17" s="466"/>
      <c r="R17" s="467" t="s">
        <v>135</v>
      </c>
      <c r="S17" s="468"/>
      <c r="T17" s="468"/>
      <c r="U17" s="468"/>
      <c r="V17" s="469"/>
      <c r="W17" s="470" t="s">
        <v>138</v>
      </c>
      <c r="X17" s="396"/>
      <c r="Y17" s="396"/>
      <c r="Z17" s="396"/>
      <c r="AA17" s="396"/>
      <c r="AB17" s="397"/>
      <c r="AC17" s="359">
        <v>897</v>
      </c>
      <c r="AD17" s="360"/>
      <c r="AE17" s="360"/>
      <c r="AF17" s="360"/>
      <c r="AG17" s="361"/>
      <c r="AH17" s="359">
        <v>881</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226357</v>
      </c>
      <c r="BO17" s="384"/>
      <c r="BP17" s="384"/>
      <c r="BQ17" s="384"/>
      <c r="BR17" s="384"/>
      <c r="BS17" s="384"/>
      <c r="BT17" s="384"/>
      <c r="BU17" s="385"/>
      <c r="BV17" s="383">
        <v>221822</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140</v>
      </c>
      <c r="C18" s="444"/>
      <c r="D18" s="444"/>
      <c r="E18" s="445"/>
      <c r="F18" s="445"/>
      <c r="G18" s="445"/>
      <c r="H18" s="445"/>
      <c r="I18" s="445"/>
      <c r="J18" s="445"/>
      <c r="K18" s="445"/>
      <c r="L18" s="446">
        <v>32.03</v>
      </c>
      <c r="M18" s="446"/>
      <c r="N18" s="446"/>
      <c r="O18" s="446"/>
      <c r="P18" s="446"/>
      <c r="Q18" s="446"/>
      <c r="R18" s="447"/>
      <c r="S18" s="447"/>
      <c r="T18" s="447"/>
      <c r="U18" s="447"/>
      <c r="V18" s="448"/>
      <c r="W18" s="462"/>
      <c r="X18" s="463"/>
      <c r="Y18" s="463"/>
      <c r="Z18" s="463"/>
      <c r="AA18" s="463"/>
      <c r="AB18" s="471"/>
      <c r="AC18" s="347">
        <v>65.099999999999994</v>
      </c>
      <c r="AD18" s="348"/>
      <c r="AE18" s="348"/>
      <c r="AF18" s="348"/>
      <c r="AG18" s="449"/>
      <c r="AH18" s="347">
        <v>60.5</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1133246</v>
      </c>
      <c r="BO18" s="384"/>
      <c r="BP18" s="384"/>
      <c r="BQ18" s="384"/>
      <c r="BR18" s="384"/>
      <c r="BS18" s="384"/>
      <c r="BT18" s="384"/>
      <c r="BU18" s="385"/>
      <c r="BV18" s="383">
        <v>1180893</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142</v>
      </c>
      <c r="C19" s="444"/>
      <c r="D19" s="444"/>
      <c r="E19" s="445"/>
      <c r="F19" s="445"/>
      <c r="G19" s="445"/>
      <c r="H19" s="445"/>
      <c r="I19" s="445"/>
      <c r="J19" s="445"/>
      <c r="K19" s="445"/>
      <c r="L19" s="451">
        <v>101</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1721491</v>
      </c>
      <c r="BO19" s="384"/>
      <c r="BP19" s="384"/>
      <c r="BQ19" s="384"/>
      <c r="BR19" s="384"/>
      <c r="BS19" s="384"/>
      <c r="BT19" s="384"/>
      <c r="BU19" s="385"/>
      <c r="BV19" s="383">
        <v>1957926</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144</v>
      </c>
      <c r="C20" s="444"/>
      <c r="D20" s="444"/>
      <c r="E20" s="445"/>
      <c r="F20" s="445"/>
      <c r="G20" s="445"/>
      <c r="H20" s="445"/>
      <c r="I20" s="445"/>
      <c r="J20" s="445"/>
      <c r="K20" s="445"/>
      <c r="L20" s="451">
        <v>1157</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1496088</v>
      </c>
      <c r="BO23" s="384"/>
      <c r="BP23" s="384"/>
      <c r="BQ23" s="384"/>
      <c r="BR23" s="384"/>
      <c r="BS23" s="384"/>
      <c r="BT23" s="384"/>
      <c r="BU23" s="385"/>
      <c r="BV23" s="383">
        <v>1597906</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153</v>
      </c>
      <c r="F24" s="357"/>
      <c r="G24" s="357"/>
      <c r="H24" s="357"/>
      <c r="I24" s="357"/>
      <c r="J24" s="357"/>
      <c r="K24" s="358"/>
      <c r="L24" s="359">
        <v>1</v>
      </c>
      <c r="M24" s="360"/>
      <c r="N24" s="360"/>
      <c r="O24" s="360"/>
      <c r="P24" s="361"/>
      <c r="Q24" s="359">
        <v>6160</v>
      </c>
      <c r="R24" s="360"/>
      <c r="S24" s="360"/>
      <c r="T24" s="360"/>
      <c r="U24" s="360"/>
      <c r="V24" s="361"/>
      <c r="W24" s="425"/>
      <c r="X24" s="416"/>
      <c r="Y24" s="417"/>
      <c r="Z24" s="356" t="s">
        <v>154</v>
      </c>
      <c r="AA24" s="357"/>
      <c r="AB24" s="357"/>
      <c r="AC24" s="357"/>
      <c r="AD24" s="357"/>
      <c r="AE24" s="357"/>
      <c r="AF24" s="357"/>
      <c r="AG24" s="358"/>
      <c r="AH24" s="359">
        <v>43</v>
      </c>
      <c r="AI24" s="360"/>
      <c r="AJ24" s="360"/>
      <c r="AK24" s="360"/>
      <c r="AL24" s="361"/>
      <c r="AM24" s="359">
        <v>116616</v>
      </c>
      <c r="AN24" s="360"/>
      <c r="AO24" s="360"/>
      <c r="AP24" s="360"/>
      <c r="AQ24" s="360"/>
      <c r="AR24" s="361"/>
      <c r="AS24" s="359">
        <v>2712</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1072886</v>
      </c>
      <c r="BO24" s="384"/>
      <c r="BP24" s="384"/>
      <c r="BQ24" s="384"/>
      <c r="BR24" s="384"/>
      <c r="BS24" s="384"/>
      <c r="BT24" s="384"/>
      <c r="BU24" s="385"/>
      <c r="BV24" s="383">
        <v>1104781</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156</v>
      </c>
      <c r="F25" s="357"/>
      <c r="G25" s="357"/>
      <c r="H25" s="357"/>
      <c r="I25" s="357"/>
      <c r="J25" s="357"/>
      <c r="K25" s="358"/>
      <c r="L25" s="359">
        <v>1</v>
      </c>
      <c r="M25" s="360"/>
      <c r="N25" s="360"/>
      <c r="O25" s="360"/>
      <c r="P25" s="361"/>
      <c r="Q25" s="359">
        <v>5100</v>
      </c>
      <c r="R25" s="360"/>
      <c r="S25" s="360"/>
      <c r="T25" s="360"/>
      <c r="U25" s="360"/>
      <c r="V25" s="361"/>
      <c r="W25" s="425"/>
      <c r="X25" s="416"/>
      <c r="Y25" s="417"/>
      <c r="Z25" s="356" t="s">
        <v>157</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6906</v>
      </c>
      <c r="BO25" s="379"/>
      <c r="BP25" s="379"/>
      <c r="BQ25" s="379"/>
      <c r="BR25" s="379"/>
      <c r="BS25" s="379"/>
      <c r="BT25" s="379"/>
      <c r="BU25" s="380"/>
      <c r="BV25" s="378">
        <v>10366</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159</v>
      </c>
      <c r="F26" s="357"/>
      <c r="G26" s="357"/>
      <c r="H26" s="357"/>
      <c r="I26" s="357"/>
      <c r="J26" s="357"/>
      <c r="K26" s="358"/>
      <c r="L26" s="359">
        <v>1</v>
      </c>
      <c r="M26" s="360"/>
      <c r="N26" s="360"/>
      <c r="O26" s="360"/>
      <c r="P26" s="361"/>
      <c r="Q26" s="359">
        <v>4990</v>
      </c>
      <c r="R26" s="360"/>
      <c r="S26" s="360"/>
      <c r="T26" s="360"/>
      <c r="U26" s="360"/>
      <c r="V26" s="361"/>
      <c r="W26" s="425"/>
      <c r="X26" s="416"/>
      <c r="Y26" s="417"/>
      <c r="Z26" s="356" t="s">
        <v>160</v>
      </c>
      <c r="AA26" s="436"/>
      <c r="AB26" s="436"/>
      <c r="AC26" s="436"/>
      <c r="AD26" s="436"/>
      <c r="AE26" s="436"/>
      <c r="AF26" s="436"/>
      <c r="AG26" s="437"/>
      <c r="AH26" s="359">
        <v>2</v>
      </c>
      <c r="AI26" s="360"/>
      <c r="AJ26" s="360"/>
      <c r="AK26" s="360"/>
      <c r="AL26" s="361"/>
      <c r="AM26" s="359">
        <v>5414</v>
      </c>
      <c r="AN26" s="360"/>
      <c r="AO26" s="360"/>
      <c r="AP26" s="360"/>
      <c r="AQ26" s="360"/>
      <c r="AR26" s="361"/>
      <c r="AS26" s="359">
        <v>2707</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162</v>
      </c>
      <c r="F27" s="357"/>
      <c r="G27" s="357"/>
      <c r="H27" s="357"/>
      <c r="I27" s="357"/>
      <c r="J27" s="357"/>
      <c r="K27" s="358"/>
      <c r="L27" s="359">
        <v>1</v>
      </c>
      <c r="M27" s="360"/>
      <c r="N27" s="360"/>
      <c r="O27" s="360"/>
      <c r="P27" s="361"/>
      <c r="Q27" s="359">
        <v>3050</v>
      </c>
      <c r="R27" s="360"/>
      <c r="S27" s="360"/>
      <c r="T27" s="360"/>
      <c r="U27" s="360"/>
      <c r="V27" s="361"/>
      <c r="W27" s="425"/>
      <c r="X27" s="416"/>
      <c r="Y27" s="417"/>
      <c r="Z27" s="356" t="s">
        <v>163</v>
      </c>
      <c r="AA27" s="357"/>
      <c r="AB27" s="357"/>
      <c r="AC27" s="357"/>
      <c r="AD27" s="357"/>
      <c r="AE27" s="357"/>
      <c r="AF27" s="357"/>
      <c r="AG27" s="358"/>
      <c r="AH27" s="359" t="s">
        <v>121</v>
      </c>
      <c r="AI27" s="360"/>
      <c r="AJ27" s="360"/>
      <c r="AK27" s="360"/>
      <c r="AL27" s="361"/>
      <c r="AM27" s="359" t="s">
        <v>121</v>
      </c>
      <c r="AN27" s="360"/>
      <c r="AO27" s="360"/>
      <c r="AP27" s="360"/>
      <c r="AQ27" s="360"/>
      <c r="AR27" s="361"/>
      <c r="AS27" s="359" t="s">
        <v>121</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t="s">
        <v>121</v>
      </c>
      <c r="BO27" s="387"/>
      <c r="BP27" s="387"/>
      <c r="BQ27" s="387"/>
      <c r="BR27" s="387"/>
      <c r="BS27" s="387"/>
      <c r="BT27" s="387"/>
      <c r="BU27" s="388"/>
      <c r="BV27" s="386" t="s">
        <v>121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165</v>
      </c>
      <c r="F28" s="357"/>
      <c r="G28" s="357"/>
      <c r="H28" s="357"/>
      <c r="I28" s="357"/>
      <c r="J28" s="357"/>
      <c r="K28" s="358"/>
      <c r="L28" s="359">
        <v>1</v>
      </c>
      <c r="M28" s="360"/>
      <c r="N28" s="360"/>
      <c r="O28" s="360"/>
      <c r="P28" s="361"/>
      <c r="Q28" s="359">
        <v>2600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803935</v>
      </c>
      <c r="BO28" s="379"/>
      <c r="BP28" s="379"/>
      <c r="BQ28" s="379"/>
      <c r="BR28" s="379"/>
      <c r="BS28" s="379"/>
      <c r="BT28" s="379"/>
      <c r="BU28" s="380"/>
      <c r="BV28" s="378">
        <v>802410</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169</v>
      </c>
      <c r="F29" s="357"/>
      <c r="G29" s="357"/>
      <c r="H29" s="357"/>
      <c r="I29" s="357"/>
      <c r="J29" s="357"/>
      <c r="K29" s="358"/>
      <c r="L29" s="359">
        <v>8</v>
      </c>
      <c r="M29" s="360"/>
      <c r="N29" s="360"/>
      <c r="O29" s="360"/>
      <c r="P29" s="361"/>
      <c r="Q29" s="359">
        <v>2450</v>
      </c>
      <c r="R29" s="360"/>
      <c r="S29" s="360"/>
      <c r="T29" s="360"/>
      <c r="U29" s="360"/>
      <c r="V29" s="361"/>
      <c r="W29" s="425"/>
      <c r="X29" s="416"/>
      <c r="Y29" s="417"/>
      <c r="Z29" s="356" t="s">
        <v>170</v>
      </c>
      <c r="AA29" s="357"/>
      <c r="AB29" s="357"/>
      <c r="AC29" s="357"/>
      <c r="AD29" s="357"/>
      <c r="AE29" s="357"/>
      <c r="AF29" s="357"/>
      <c r="AG29" s="358"/>
      <c r="AH29" s="359">
        <v>43</v>
      </c>
      <c r="AI29" s="360"/>
      <c r="AJ29" s="360"/>
      <c r="AK29" s="360"/>
      <c r="AL29" s="361"/>
      <c r="AM29" s="359">
        <v>116616</v>
      </c>
      <c r="AN29" s="360"/>
      <c r="AO29" s="360"/>
      <c r="AP29" s="360"/>
      <c r="AQ29" s="360"/>
      <c r="AR29" s="361"/>
      <c r="AS29" s="359">
        <v>2712</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983753</v>
      </c>
      <c r="BO29" s="384"/>
      <c r="BP29" s="384"/>
      <c r="BQ29" s="384"/>
      <c r="BR29" s="384"/>
      <c r="BS29" s="384"/>
      <c r="BT29" s="384"/>
      <c r="BU29" s="385"/>
      <c r="BV29" s="383">
        <v>967868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97.4</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1728475</v>
      </c>
      <c r="BO30" s="387"/>
      <c r="BP30" s="387"/>
      <c r="BQ30" s="387"/>
      <c r="BR30" s="387"/>
      <c r="BS30" s="387"/>
      <c r="BT30" s="387"/>
      <c r="BU30" s="388"/>
      <c r="BV30" s="386">
        <v>1717471</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5</v>
      </c>
      <c r="BF34" s="343"/>
      <c r="BG34" s="342" t="str">
        <f>IF('各会計、関係団体の財政状況及び健全化判断比率'!B30="","",'各会計、関係団体の財政状況及び健全化判断比率'!B30)</f>
        <v>簡易水道特別会計</v>
      </c>
      <c r="BH34" s="342"/>
      <c r="BI34" s="342"/>
      <c r="BJ34" s="342"/>
      <c r="BK34" s="342"/>
      <c r="BL34" s="342"/>
      <c r="BM34" s="342"/>
      <c r="BN34" s="342"/>
      <c r="BO34" s="342"/>
      <c r="BP34" s="342"/>
      <c r="BQ34" s="342"/>
      <c r="BR34" s="342"/>
      <c r="BS34" s="342"/>
      <c r="BT34" s="342"/>
      <c r="BU34" s="342"/>
      <c r="BV34" s="165"/>
      <c r="BW34" s="343">
        <f>IF(BY34="","",MAX(C34:D43,U34:V43,AM34:AN43,BE34:BF43)+1)</f>
        <v>6</v>
      </c>
      <c r="BX34" s="343"/>
      <c r="BY34" s="342" t="str">
        <f>IF('各会計、関係団体の財政状況及び健全化判断比率'!B68="","",'各会計、関係団体の財政状況及び健全化判断比率'!B68)</f>
        <v>福岡県市町村消防団員公務災害補償組合（一般会計）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16</v>
      </c>
      <c r="CP34" s="343"/>
      <c r="CQ34" s="342" t="str">
        <f>IF('各会計、関係団体の財政状況及び健全化判断比率'!BS7="","",'各会計、関係団体の財政状況及び健全化判断比率'!BS7)</f>
        <v>源じいの森</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住宅新築資金等貸付事業特別会計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後期高齢者特別会計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7</v>
      </c>
      <c r="BX35" s="343"/>
      <c r="BY35" s="342" t="str">
        <f>IF('各会計、関係団体の財政状況及び健全化判断比率'!B69="","",'各会計、関係団体の財政状況及び健全化判断比率'!B69)</f>
        <v>福岡県市町村職員退職手当組合（一般会計）</v>
      </c>
      <c r="BZ35" s="342"/>
      <c r="CA35" s="342"/>
      <c r="CB35" s="342"/>
      <c r="CC35" s="342"/>
      <c r="CD35" s="342"/>
      <c r="CE35" s="342"/>
      <c r="CF35" s="342"/>
      <c r="CG35" s="342"/>
      <c r="CH35" s="342"/>
      <c r="CI35" s="342"/>
      <c r="CJ35" s="342"/>
      <c r="CK35" s="342"/>
      <c r="CL35" s="342"/>
      <c r="CM35" s="342"/>
      <c r="CN35" s="165"/>
      <c r="CO35" s="343">
        <f t="shared" ref="CO35:CO43" si="3">IF(CQ35="","",CO34+1)</f>
        <v>17</v>
      </c>
      <c r="CP35" s="343"/>
      <c r="CQ35" s="342" t="str">
        <f>IF('各会計、関係団体の財政状況及び健全化判断比率'!BS8="","",'各会計、関係団体の財政状況及び健全化判断比率'!BS8)</f>
        <v>赤村土地開発公社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t="str">
        <f t="shared" ref="U36:U43" si="4">IF(W36="","",U35+1)</f>
        <v/>
      </c>
      <c r="V36" s="343"/>
      <c r="W36" s="342"/>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8</v>
      </c>
      <c r="BX36" s="343"/>
      <c r="BY36" s="342" t="str">
        <f>IF('各会計、関係団体の財政状況及び健全化判断比率'!B70="","",'各会計、関係団体の財政状況及び健全化判断比率'!B70)</f>
        <v>福岡県市町村職員退職手当組合（基金特別会計）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9</v>
      </c>
      <c r="BX37" s="343"/>
      <c r="BY37" s="342" t="str">
        <f>IF('各会計、関係団体の財政状況及び健全化判断比率'!B71="","",'各会計、関係団体の財政状況及び健全化判断比率'!B71)</f>
        <v>福岡県自治会館管理組合（一般会計）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10</v>
      </c>
      <c r="BX38" s="343"/>
      <c r="BY38" s="342" t="str">
        <f>IF('各会計、関係団体の財政状況及び健全化判断比率'!B72="","",'各会計、関係団体の財政状況及び健全化判断比率'!B72)</f>
        <v>福岡県田川地区消防組合（一般会計）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11</v>
      </c>
      <c r="BX39" s="343"/>
      <c r="BY39" s="342" t="str">
        <f>IF('各会計、関係団体の財政状況及び健全化判断比率'!B73="","",'各会計、関係団体の財政状況及び健全化判断比率'!B73)</f>
        <v>田川郡東部環境衛生施設組合（一般会計）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12</v>
      </c>
      <c r="BX40" s="343"/>
      <c r="BY40" s="342" t="str">
        <f>IF('各会計、関係団体の財政状況及び健全化判断比率'!B74="","",'各会計、関係団体の財政状況及び健全化判断比率'!B74)</f>
        <v>田川地区斎場組合（一般会計）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13</v>
      </c>
      <c r="BX41" s="343"/>
      <c r="BY41" s="342" t="str">
        <f>IF('各会計、関係団体の財政状況及び健全化判断比率'!B75="","",'各会計、関係団体の財政状況及び健全化判断比率'!B75)</f>
        <v>福岡県自治振興組合（一般会計）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14</v>
      </c>
      <c r="BX42" s="343"/>
      <c r="BY42" s="342" t="str">
        <f>IF('各会計、関係団体の財政状況及び健全化判断比率'!B76="","",'各会計、関係団体の財政状況及び健全化判断比率'!B76)</f>
        <v>福岡県自治振興組合（公文書館事業特別会計）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15</v>
      </c>
      <c r="BX43" s="343"/>
      <c r="BY43" s="342" t="str">
        <f>IF('各会計、関係団体の財政状況及び健全化判断比率'!B77="","",'各会計、関係団体の財政状況及び健全化判断比率'!B77)</f>
        <v>福岡県介護保険広域連合（一般会計）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orientation="portrait"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512</v>
      </c>
      <c r="J40" s="79" t="s">
        <v>513</v>
      </c>
      <c r="K40" s="79" t="s">
        <v>514</v>
      </c>
      <c r="L40" s="79" t="s">
        <v>515</v>
      </c>
      <c r="M40" s="80" t="s">
        <v>516</v>
      </c>
    </row>
    <row r="41" spans="2:13" ht="27.75" customHeight="1" x14ac:dyDescent="0.15">
      <c r="B41" s="1179" t="s">
        <v>24</v>
      </c>
      <c r="C41" s="1180"/>
      <c r="D41" s="81"/>
      <c r="E41" s="1181" t="s">
        <v>25</v>
      </c>
      <c r="F41" s="1181"/>
      <c r="G41" s="1181"/>
      <c r="H41" s="1182"/>
      <c r="I41" s="82">
        <v>1710</v>
      </c>
      <c r="J41" s="83">
        <v>1625</v>
      </c>
      <c r="K41" s="83">
        <v>1591</v>
      </c>
      <c r="L41" s="83">
        <v>1598</v>
      </c>
      <c r="M41" s="84">
        <v>1496</v>
      </c>
    </row>
    <row r="42" spans="2:13" ht="27.75" customHeight="1" x14ac:dyDescent="0.15">
      <c r="B42" s="1169"/>
      <c r="C42" s="1170"/>
      <c r="D42" s="85"/>
      <c r="E42" s="1173" t="s">
        <v>26</v>
      </c>
      <c r="F42" s="1173"/>
      <c r="G42" s="1173"/>
      <c r="H42" s="1174"/>
      <c r="I42" s="86" t="s">
        <v>472</v>
      </c>
      <c r="J42" s="87" t="s">
        <v>472</v>
      </c>
      <c r="K42" s="87" t="s">
        <v>472</v>
      </c>
      <c r="L42" s="87" t="s">
        <v>472</v>
      </c>
      <c r="M42" s="88" t="s">
        <v>472</v>
      </c>
    </row>
    <row r="43" spans="2:13" ht="27.75" customHeight="1" x14ac:dyDescent="0.15">
      <c r="B43" s="1169"/>
      <c r="C43" s="1170"/>
      <c r="D43" s="85"/>
      <c r="E43" s="1173" t="s">
        <v>27</v>
      </c>
      <c r="F43" s="1173"/>
      <c r="G43" s="1173"/>
      <c r="H43" s="1174"/>
      <c r="I43" s="86" t="s">
        <v>472</v>
      </c>
      <c r="J43" s="87">
        <v>8</v>
      </c>
      <c r="K43" s="87">
        <v>7</v>
      </c>
      <c r="L43" s="87">
        <v>6</v>
      </c>
      <c r="M43" s="88">
        <v>5</v>
      </c>
    </row>
    <row r="44" spans="2:13" ht="27.75" customHeight="1" x14ac:dyDescent="0.15">
      <c r="B44" s="1169"/>
      <c r="C44" s="1170"/>
      <c r="D44" s="85"/>
      <c r="E44" s="1173" t="s">
        <v>28</v>
      </c>
      <c r="F44" s="1173"/>
      <c r="G44" s="1173"/>
      <c r="H44" s="1174"/>
      <c r="I44" s="86">
        <v>37</v>
      </c>
      <c r="J44" s="87">
        <v>19</v>
      </c>
      <c r="K44" s="87">
        <v>16</v>
      </c>
      <c r="L44" s="87">
        <v>15</v>
      </c>
      <c r="M44" s="88">
        <v>29</v>
      </c>
    </row>
    <row r="45" spans="2:13" ht="27.75" customHeight="1" x14ac:dyDescent="0.15">
      <c r="B45" s="1169"/>
      <c r="C45" s="1170"/>
      <c r="D45" s="85"/>
      <c r="E45" s="1173" t="s">
        <v>29</v>
      </c>
      <c r="F45" s="1173"/>
      <c r="G45" s="1173"/>
      <c r="H45" s="1174"/>
      <c r="I45" s="86">
        <v>421</v>
      </c>
      <c r="J45" s="87">
        <v>407</v>
      </c>
      <c r="K45" s="87">
        <v>414</v>
      </c>
      <c r="L45" s="87">
        <v>424</v>
      </c>
      <c r="M45" s="88">
        <v>417</v>
      </c>
    </row>
    <row r="46" spans="2:13" ht="27.75" customHeight="1" x14ac:dyDescent="0.15">
      <c r="B46" s="1169"/>
      <c r="C46" s="1170"/>
      <c r="D46" s="85"/>
      <c r="E46" s="1173" t="s">
        <v>30</v>
      </c>
      <c r="F46" s="1173"/>
      <c r="G46" s="1173"/>
      <c r="H46" s="1174"/>
      <c r="I46" s="86" t="s">
        <v>472</v>
      </c>
      <c r="J46" s="87" t="s">
        <v>472</v>
      </c>
      <c r="K46" s="87" t="s">
        <v>472</v>
      </c>
      <c r="L46" s="87" t="s">
        <v>472</v>
      </c>
      <c r="M46" s="88" t="s">
        <v>472</v>
      </c>
    </row>
    <row r="47" spans="2:13" ht="27.75" customHeight="1" x14ac:dyDescent="0.15">
      <c r="B47" s="1169"/>
      <c r="C47" s="1170"/>
      <c r="D47" s="85"/>
      <c r="E47" s="1173" t="s">
        <v>31</v>
      </c>
      <c r="F47" s="1173"/>
      <c r="G47" s="1173"/>
      <c r="H47" s="1174"/>
      <c r="I47" s="86" t="s">
        <v>472</v>
      </c>
      <c r="J47" s="87" t="s">
        <v>472</v>
      </c>
      <c r="K47" s="87" t="s">
        <v>472</v>
      </c>
      <c r="L47" s="87" t="s">
        <v>472</v>
      </c>
      <c r="M47" s="88" t="s">
        <v>472</v>
      </c>
    </row>
    <row r="48" spans="2:13" ht="27.75" customHeight="1" x14ac:dyDescent="0.15">
      <c r="B48" s="1171"/>
      <c r="C48" s="1172"/>
      <c r="D48" s="85"/>
      <c r="E48" s="1173" t="s">
        <v>32</v>
      </c>
      <c r="F48" s="1173"/>
      <c r="G48" s="1173"/>
      <c r="H48" s="1174"/>
      <c r="I48" s="86" t="s">
        <v>472</v>
      </c>
      <c r="J48" s="87" t="s">
        <v>472</v>
      </c>
      <c r="K48" s="87" t="s">
        <v>472</v>
      </c>
      <c r="L48" s="87" t="s">
        <v>472</v>
      </c>
      <c r="M48" s="88" t="s">
        <v>472</v>
      </c>
    </row>
    <row r="49" spans="2:13" ht="27.75" customHeight="1" x14ac:dyDescent="0.15">
      <c r="B49" s="1167" t="s">
        <v>33</v>
      </c>
      <c r="C49" s="1168"/>
      <c r="D49" s="89"/>
      <c r="E49" s="1173" t="s">
        <v>34</v>
      </c>
      <c r="F49" s="1173"/>
      <c r="G49" s="1173"/>
      <c r="H49" s="1174"/>
      <c r="I49" s="86">
        <v>2985</v>
      </c>
      <c r="J49" s="87">
        <v>2848</v>
      </c>
      <c r="K49" s="87">
        <v>3038</v>
      </c>
      <c r="L49" s="87">
        <v>3490</v>
      </c>
      <c r="M49" s="88">
        <v>3518</v>
      </c>
    </row>
    <row r="50" spans="2:13" ht="27.75" customHeight="1" x14ac:dyDescent="0.15">
      <c r="B50" s="1169"/>
      <c r="C50" s="1170"/>
      <c r="D50" s="85"/>
      <c r="E50" s="1173" t="s">
        <v>35</v>
      </c>
      <c r="F50" s="1173"/>
      <c r="G50" s="1173"/>
      <c r="H50" s="1174"/>
      <c r="I50" s="86">
        <v>18</v>
      </c>
      <c r="J50" s="87">
        <v>17</v>
      </c>
      <c r="K50" s="87">
        <v>24</v>
      </c>
      <c r="L50" s="87">
        <v>27</v>
      </c>
      <c r="M50" s="88">
        <v>30</v>
      </c>
    </row>
    <row r="51" spans="2:13" ht="27.75" customHeight="1" x14ac:dyDescent="0.15">
      <c r="B51" s="1171"/>
      <c r="C51" s="1172"/>
      <c r="D51" s="85"/>
      <c r="E51" s="1173" t="s">
        <v>36</v>
      </c>
      <c r="F51" s="1173"/>
      <c r="G51" s="1173"/>
      <c r="H51" s="1174"/>
      <c r="I51" s="86">
        <v>1923</v>
      </c>
      <c r="J51" s="87">
        <v>1924</v>
      </c>
      <c r="K51" s="87">
        <v>2076</v>
      </c>
      <c r="L51" s="87">
        <v>2057</v>
      </c>
      <c r="M51" s="88">
        <v>1986</v>
      </c>
    </row>
    <row r="52" spans="2:13" ht="27.75" customHeight="1" thickBot="1" x14ac:dyDescent="0.2">
      <c r="B52" s="1175" t="s">
        <v>37</v>
      </c>
      <c r="C52" s="1176"/>
      <c r="D52" s="90"/>
      <c r="E52" s="1177" t="s">
        <v>38</v>
      </c>
      <c r="F52" s="1177"/>
      <c r="G52" s="1177"/>
      <c r="H52" s="1178"/>
      <c r="I52" s="91">
        <v>-2758</v>
      </c>
      <c r="J52" s="92">
        <v>-2731</v>
      </c>
      <c r="K52" s="92">
        <v>-3109</v>
      </c>
      <c r="L52" s="92">
        <v>-3530</v>
      </c>
      <c r="M52" s="93">
        <v>-3588</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headerFooter alignWithMargins="0">
    <oddFooter>&amp;C&amp;P/&amp;N</oddFooter>
  </headerFooter>
  <rowBreaks count="1" manualBreakCount="1">
    <brk id="57" max="15" man="1"/>
  </rowBreak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511</v>
      </c>
      <c r="G2" s="111"/>
      <c r="H2" s="112"/>
    </row>
    <row r="3" spans="1:8" x14ac:dyDescent="0.15">
      <c r="A3" s="108" t="s">
        <v>504</v>
      </c>
      <c r="B3" s="113"/>
      <c r="C3" s="114"/>
      <c r="D3" s="115">
        <v>158762</v>
      </c>
      <c r="E3" s="116"/>
      <c r="F3" s="117">
        <v>291917</v>
      </c>
      <c r="G3" s="118"/>
      <c r="H3" s="119"/>
    </row>
    <row r="4" spans="1:8" x14ac:dyDescent="0.15">
      <c r="A4" s="120"/>
      <c r="B4" s="121"/>
      <c r="C4" s="122"/>
      <c r="D4" s="123">
        <v>35846</v>
      </c>
      <c r="E4" s="124"/>
      <c r="F4" s="125">
        <v>163714</v>
      </c>
      <c r="G4" s="126"/>
      <c r="H4" s="127"/>
    </row>
    <row r="5" spans="1:8" x14ac:dyDescent="0.15">
      <c r="A5" s="108" t="s">
        <v>506</v>
      </c>
      <c r="B5" s="113"/>
      <c r="C5" s="114"/>
      <c r="D5" s="115">
        <v>155058</v>
      </c>
      <c r="E5" s="116"/>
      <c r="F5" s="117">
        <v>325581</v>
      </c>
      <c r="G5" s="118"/>
      <c r="H5" s="119"/>
    </row>
    <row r="6" spans="1:8" x14ac:dyDescent="0.15">
      <c r="A6" s="120"/>
      <c r="B6" s="121"/>
      <c r="C6" s="122"/>
      <c r="D6" s="123">
        <v>149366</v>
      </c>
      <c r="E6" s="124"/>
      <c r="F6" s="125">
        <v>165116</v>
      </c>
      <c r="G6" s="126"/>
      <c r="H6" s="127"/>
    </row>
    <row r="7" spans="1:8" x14ac:dyDescent="0.15">
      <c r="A7" s="108" t="s">
        <v>507</v>
      </c>
      <c r="B7" s="113"/>
      <c r="C7" s="114"/>
      <c r="D7" s="115">
        <v>237796</v>
      </c>
      <c r="E7" s="116"/>
      <c r="F7" s="117">
        <v>203567</v>
      </c>
      <c r="G7" s="118"/>
      <c r="H7" s="119"/>
    </row>
    <row r="8" spans="1:8" x14ac:dyDescent="0.15">
      <c r="A8" s="120"/>
      <c r="B8" s="121"/>
      <c r="C8" s="122"/>
      <c r="D8" s="123">
        <v>198644</v>
      </c>
      <c r="E8" s="124"/>
      <c r="F8" s="125">
        <v>121137</v>
      </c>
      <c r="G8" s="126"/>
      <c r="H8" s="127"/>
    </row>
    <row r="9" spans="1:8" x14ac:dyDescent="0.15">
      <c r="A9" s="108" t="s">
        <v>508</v>
      </c>
      <c r="B9" s="113"/>
      <c r="C9" s="114"/>
      <c r="D9" s="115">
        <v>85393</v>
      </c>
      <c r="E9" s="116"/>
      <c r="F9" s="117">
        <v>185018</v>
      </c>
      <c r="G9" s="118"/>
      <c r="H9" s="119"/>
    </row>
    <row r="10" spans="1:8" x14ac:dyDescent="0.15">
      <c r="A10" s="120"/>
      <c r="B10" s="121"/>
      <c r="C10" s="122"/>
      <c r="D10" s="123">
        <v>43582</v>
      </c>
      <c r="E10" s="124"/>
      <c r="F10" s="125">
        <v>95064</v>
      </c>
      <c r="G10" s="126"/>
      <c r="H10" s="127"/>
    </row>
    <row r="11" spans="1:8" x14ac:dyDescent="0.15">
      <c r="A11" s="108" t="s">
        <v>509</v>
      </c>
      <c r="B11" s="113"/>
      <c r="C11" s="114"/>
      <c r="D11" s="115">
        <v>166621</v>
      </c>
      <c r="E11" s="116"/>
      <c r="F11" s="117">
        <v>238802</v>
      </c>
      <c r="G11" s="118"/>
      <c r="H11" s="119"/>
    </row>
    <row r="12" spans="1:8" x14ac:dyDescent="0.15">
      <c r="A12" s="120"/>
      <c r="B12" s="121"/>
      <c r="C12" s="128"/>
      <c r="D12" s="123">
        <v>69397</v>
      </c>
      <c r="E12" s="124"/>
      <c r="F12" s="125">
        <v>128562</v>
      </c>
      <c r="G12" s="126"/>
      <c r="H12" s="127"/>
    </row>
    <row r="13" spans="1:8" x14ac:dyDescent="0.15">
      <c r="A13" s="108"/>
      <c r="B13" s="113"/>
      <c r="C13" s="129"/>
      <c r="D13" s="130">
        <v>160726</v>
      </c>
      <c r="E13" s="131"/>
      <c r="F13" s="132">
        <v>248977</v>
      </c>
      <c r="G13" s="133"/>
      <c r="H13" s="119"/>
    </row>
    <row r="14" spans="1:8" x14ac:dyDescent="0.15">
      <c r="A14" s="120"/>
      <c r="B14" s="121"/>
      <c r="C14" s="122"/>
      <c r="D14" s="123">
        <v>99367</v>
      </c>
      <c r="E14" s="124"/>
      <c r="F14" s="125">
        <v>134719</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2.0099999999999998</v>
      </c>
      <c r="C19" s="134">
        <f>ROUND(VALUE(SUBSTITUTE(実質収支比率等に係る経年分析!G$48,"▲","-")),2)</f>
        <v>2.69</v>
      </c>
      <c r="D19" s="134">
        <f>ROUND(VALUE(SUBSTITUTE(実質収支比率等に係る経年分析!H$48,"▲","-")),2)</f>
        <v>2.52</v>
      </c>
      <c r="E19" s="134">
        <f>ROUND(VALUE(SUBSTITUTE(実質収支比率等に係る経年分析!I$48,"▲","-")),2)</f>
        <v>2.27</v>
      </c>
      <c r="F19" s="134">
        <f>ROUND(VALUE(SUBSTITUTE(実質収支比率等に係る経年分析!J$48,"▲","-")),2)</f>
        <v>2.76</v>
      </c>
    </row>
    <row r="20" spans="1:11" x14ac:dyDescent="0.15">
      <c r="A20" s="134" t="s">
        <v>43</v>
      </c>
      <c r="B20" s="134">
        <f>ROUND(VALUE(SUBSTITUTE(実質収支比率等に係る経年分析!F$47,"▲","-")),2)</f>
        <v>56.32</v>
      </c>
      <c r="C20" s="134">
        <f>ROUND(VALUE(SUBSTITUTE(実質収支比率等に係る経年分析!G$47,"▲","-")),2)</f>
        <v>54.71</v>
      </c>
      <c r="D20" s="134">
        <f>ROUND(VALUE(SUBSTITUTE(実質収支比率等に係る経年分析!H$47,"▲","-")),2)</f>
        <v>56.23</v>
      </c>
      <c r="E20" s="134">
        <f>ROUND(VALUE(SUBSTITUTE(実質収支比率等に係る経年分析!I$47,"▲","-")),2)</f>
        <v>58.07</v>
      </c>
      <c r="F20" s="134">
        <f>ROUND(VALUE(SUBSTITUTE(実質収支比率等に係る経年分析!J$47,"▲","-")),2)</f>
        <v>57.78</v>
      </c>
    </row>
    <row r="21" spans="1:11" x14ac:dyDescent="0.15">
      <c r="A21" s="134" t="s">
        <v>44</v>
      </c>
      <c r="B21" s="134">
        <f>IF(ISNUMBER(VALUE(SUBSTITUTE(実質収支比率等に係る経年分析!F$49,"▲","-"))),ROUND(VALUE(SUBSTITUTE(実質収支比率等に係る経年分析!F$49,"▲","-")),2),NA())</f>
        <v>0.94</v>
      </c>
      <c r="C21" s="134">
        <f>IF(ISNUMBER(VALUE(SUBSTITUTE(実質収支比率等に係る経年分析!G$49,"▲","-"))),ROUND(VALUE(SUBSTITUTE(実質収支比率等に係る経年分析!G$49,"▲","-")),2),NA())</f>
        <v>9.9499999999999993</v>
      </c>
      <c r="D21" s="134">
        <f>IF(ISNUMBER(VALUE(SUBSTITUTE(実質収支比率等に係る経年分析!H$49,"▲","-"))),ROUND(VALUE(SUBSTITUTE(実質収支比率等に係る経年分析!H$49,"▲","-")),2),NA())</f>
        <v>8.8000000000000007</v>
      </c>
      <c r="E21" s="134">
        <f>IF(ISNUMBER(VALUE(SUBSTITUTE(実質収支比率等に係る経年分析!I$49,"▲","-"))),ROUND(VALUE(SUBSTITUTE(実質収支比率等に係る経年分析!I$49,"▲","-")),2),NA())</f>
        <v>-0.22</v>
      </c>
      <c r="F21" s="134">
        <f>IF(ISNUMBER(VALUE(SUBSTITUTE(実質収支比率等に係る経年分析!J$49,"▲","-"))),ROUND(VALUE(SUBSTITUTE(実質収支比率等に係る経年分析!J$49,"▲","-")),2),NA())</f>
        <v>9.94</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e">
        <f>IF(連結実質赤字比率に係る赤字・黒字の構成分析!C$39="",NA(),連結実質赤字比率に係る赤字・黒字の構成分析!C$39)</f>
        <v>#N/A</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#VALUE!</v>
      </c>
      <c r="G31" s="135" t="e">
        <f>IF(ROUND(VALUE(SUBSTITUTE(連結実質赤字比率に係る赤字・黒字の構成分析!H$39,"▲", "-")), 2) &gt;= 0, ABS(ROUND(VALUE(SUBSTITUTE(連結実質赤字比率に係る赤字・黒字の構成分析!H$39,"▲", "-")), 2)), NA())</f>
        <v>#VALUE!</v>
      </c>
      <c r="H31" s="135" t="e">
        <f>IF(ROUND(VALUE(SUBSTITUTE(連結実質赤字比率に係る赤字・黒字の構成分析!I$39,"▲", "-")), 2) &lt; 0, ABS(ROUND(VALUE(SUBSTITUTE(連結実質赤字比率に係る赤字・黒字の構成分析!I$39,"▲", "-")), 2)), NA())</f>
        <v>#VALUE!</v>
      </c>
      <c r="I31" s="135" t="e">
        <f>IF(ROUND(VALUE(SUBSTITUTE(連結実質赤字比率に係る赤字・黒字の構成分析!I$39,"▲", "-")), 2) &gt;= 0, ABS(ROUND(VALUE(SUBSTITUTE(連結実質赤字比率に係る赤字・黒字の構成分析!I$39,"▲", "-")), 2)), NA())</f>
        <v>#VALUE!</v>
      </c>
      <c r="J31" s="135" t="e">
        <f>IF(ROUND(VALUE(SUBSTITUTE(連結実質赤字比率に係る赤字・黒字の構成分析!J$39,"▲", "-")), 2) &lt; 0, ABS(ROUND(VALUE(SUBSTITUTE(連結実質赤字比率に係る赤字・黒字の構成分析!J$39,"▲", "-")), 2)), NA())</f>
        <v>#VALUE!</v>
      </c>
      <c r="K31" s="135" t="e">
        <f>IF(ROUND(VALUE(SUBSTITUTE(連結実質赤字比率に係る赤字・黒字の構成分析!J$39,"▲", "-")), 2) &gt;= 0, ABS(ROUND(VALUE(SUBSTITUTE(連結実質赤字比率に係る赤字・黒字の構成分析!J$39,"▲", "-")), 2)), NA())</f>
        <v>#VALUE!</v>
      </c>
    </row>
    <row r="32" spans="1:11" x14ac:dyDescent="0.15">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v>
      </c>
    </row>
    <row r="33" spans="1:16" x14ac:dyDescent="0.15">
      <c r="A33" s="135" t="str">
        <f>IF(連結実質赤字比率に係る赤字・黒字の構成分析!C$37="",NA(),連結実質赤字比率に係る赤字・黒字の構成分析!C$37)</f>
        <v>後期高齢者特別会計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0.01</v>
      </c>
    </row>
    <row r="34" spans="1:16" x14ac:dyDescent="0.15">
      <c r="A34" s="135" t="str">
        <f>IF(連結実質赤字比率に係る赤字・黒字の構成分析!C$36="",NA(),連結実質赤字比率に係る赤字・黒字の構成分析!C$36)</f>
        <v>簡易水道特別会計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0.33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0.26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0.25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0.25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0.23</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5.69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6.08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5.24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5.47</v>
      </c>
    </row>
    <row r="36" spans="1:16" x14ac:dyDescent="0.15">
      <c r="A36" s="135" t="str">
        <f>IF(連結実質赤字比率に係る赤字・黒字の構成分析!C$34="",NA(),連結実質赤字比率に係る赤字・黒字の構成分析!C$34)</f>
        <v>住宅新築資金等貸付事業特別会計</v>
      </c>
      <c r="B36" s="135">
        <f>IF(ROUND(VALUE(SUBSTITUTE(連結実質赤字比率に係る赤字・黒字の構成分析!F$34,"▲", "-")), 2) &lt; 0, ABS(ROUND(VALUE(SUBSTITUTE(連結実質赤字比率に係る赤字・黒字の構成分析!F$34,"▲", "-")), 2)), NA())</f>
        <v>3.68</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3.39</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3.08</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2.98</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2.71</v>
      </c>
      <c r="K36" s="135" t="e">
        <f>IF(ROUND(VALUE(SUBSTITUTE(連結実質赤字比率に係る赤字・黒字の構成分析!J$34,"▲", "-")), 2) &gt;= 0, ABS(ROUND(VALUE(SUBSTITUTE(連結実質赤字比率に係る赤字・黒字の構成分析!J$34,"▲", "-")), 2)), NA())</f>
        <v>#N/A</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281</v>
      </c>
      <c r="E42" s="136"/>
      <c r="F42" s="136"/>
      <c r="G42" s="136">
        <f>'実質公債費比率（分子）の構造'!L$52</f>
        <v>228</v>
      </c>
      <c r="H42" s="136"/>
      <c r="I42" s="136"/>
      <c r="J42" s="136">
        <f>'実質公債費比率（分子）の構造'!M$52</f>
        <v>222</v>
      </c>
      <c r="K42" s="136"/>
      <c r="L42" s="136"/>
      <c r="M42" s="136">
        <f>'実質公債費比率（分子）の構造'!N$52</f>
        <v>222</v>
      </c>
      <c r="N42" s="136"/>
      <c r="O42" s="136"/>
      <c r="P42" s="136">
        <f>'実質公債費比率（分子）の構造'!O$52</f>
        <v>227</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54</v>
      </c>
      <c r="B45" s="136">
        <f>'実質公債費比率（分子）の構造'!K$49</f>
        <v>55</v>
      </c>
      <c r="C45" s="136"/>
      <c r="D45" s="136"/>
      <c r="E45" s="136">
        <f>'実質公債費比率（分子）の構造'!L$49</f>
        <v>20</v>
      </c>
      <c r="F45" s="136"/>
      <c r="G45" s="136"/>
      <c r="H45" s="136">
        <f>'実質公債費比率（分子）の構造'!M$49</f>
        <v>4</v>
      </c>
      <c r="I45" s="136"/>
      <c r="J45" s="136"/>
      <c r="K45" s="136">
        <f>'実質公債費比率（分子）の構造'!N$49</f>
        <v>4</v>
      </c>
      <c r="L45" s="136"/>
      <c r="M45" s="136"/>
      <c r="N45" s="136">
        <f>'実質公債費比率（分子）の構造'!O$49</f>
        <v>3</v>
      </c>
      <c r="O45" s="136"/>
      <c r="P45" s="136"/>
    </row>
    <row r="46" spans="1:16" x14ac:dyDescent="0.15">
      <c r="A46" s="136" t="s">
        <v>55</v>
      </c>
      <c r="B46" s="136">
        <f>'実質公債費比率（分子）の構造'!K$48</f>
        <v>1</v>
      </c>
      <c r="C46" s="136"/>
      <c r="D46" s="136"/>
      <c r="E46" s="136">
        <f>'実質公債費比率（分子）の構造'!L$48</f>
        <v>1</v>
      </c>
      <c r="F46" s="136"/>
      <c r="G46" s="136"/>
      <c r="H46" s="136">
        <f>'実質公債費比率（分子）の構造'!M$48</f>
        <v>1</v>
      </c>
      <c r="I46" s="136"/>
      <c r="J46" s="136"/>
      <c r="K46" s="136">
        <f>'実質公債費比率（分子）の構造'!N$48</f>
        <v>1</v>
      </c>
      <c r="L46" s="136"/>
      <c r="M46" s="136"/>
      <c r="N46" s="136">
        <f>'実質公債費比率（分子）の構造'!O$48</f>
        <v>1</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272</v>
      </c>
      <c r="C49" s="136"/>
      <c r="D49" s="136"/>
      <c r="E49" s="136">
        <f>'実質公債費比率（分子）の構造'!L$45</f>
        <v>286</v>
      </c>
      <c r="F49" s="136"/>
      <c r="G49" s="136"/>
      <c r="H49" s="136">
        <f>'実質公債費比率（分子）の構造'!M$45</f>
        <v>262</v>
      </c>
      <c r="I49" s="136"/>
      <c r="J49" s="136"/>
      <c r="K49" s="136">
        <f>'実質公債費比率（分子）の構造'!N$45</f>
        <v>236</v>
      </c>
      <c r="L49" s="136"/>
      <c r="M49" s="136"/>
      <c r="N49" s="136">
        <f>'実質公債費比率（分子）の構造'!O$45</f>
        <v>197</v>
      </c>
      <c r="O49" s="136"/>
      <c r="P49" s="136"/>
    </row>
    <row r="50" spans="1:16" x14ac:dyDescent="0.15">
      <c r="A50" s="136" t="s">
        <v>59</v>
      </c>
      <c r="B50" s="136" t="e">
        <f>NA()</f>
        <v>#N/A</v>
      </c>
      <c r="C50" s="136">
        <f>IF(ISNUMBER('実質公債費比率（分子）の構造'!K$53),'実質公債費比率（分子）の構造'!K$53,NA())</f>
        <v>47</v>
      </c>
      <c r="D50" s="136" t="e">
        <f>NA()</f>
        <v>#N/A</v>
      </c>
      <c r="E50" s="136" t="e">
        <f>NA()</f>
        <v>#N/A</v>
      </c>
      <c r="F50" s="136">
        <f>IF(ISNUMBER('実質公債費比率（分子）の構造'!L$53),'実質公債費比率（分子）の構造'!L$53,NA())</f>
        <v>79</v>
      </c>
      <c r="G50" s="136" t="e">
        <f>NA()</f>
        <v>#N/A</v>
      </c>
      <c r="H50" s="136" t="e">
        <f>NA()</f>
        <v>#N/A</v>
      </c>
      <c r="I50" s="136">
        <f>IF(ISNUMBER('実質公債費比率（分子）の構造'!M$53),'実質公債費比率（分子）の構造'!M$53,NA())</f>
        <v>45</v>
      </c>
      <c r="J50" s="136" t="e">
        <f>NA()</f>
        <v>#N/A</v>
      </c>
      <c r="K50" s="136" t="e">
        <f>NA()</f>
        <v>#N/A</v>
      </c>
      <c r="L50" s="136">
        <f>IF(ISNUMBER('実質公債費比率（分子）の構造'!N$53),'実質公債費比率（分子）の構造'!N$53,NA())</f>
        <v>19</v>
      </c>
      <c r="M50" s="136" t="e">
        <f>NA()</f>
        <v>#N/A</v>
      </c>
      <c r="N50" s="136" t="e">
        <f>NA()</f>
        <v>#N/A</v>
      </c>
      <c r="O50" s="136">
        <f>IF(ISNUMBER('実質公債費比率（分子）の構造'!O$53),'実質公債費比率（分子）の構造'!O$53,NA())</f>
        <v>-26</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1923</v>
      </c>
      <c r="E56" s="135"/>
      <c r="F56" s="135"/>
      <c r="G56" s="135">
        <f>'将来負担比率（分子）の構造'!J$51</f>
        <v>1924</v>
      </c>
      <c r="H56" s="135"/>
      <c r="I56" s="135"/>
      <c r="J56" s="135">
        <f>'将来負担比率（分子）の構造'!K$51</f>
        <v>2076</v>
      </c>
      <c r="K56" s="135"/>
      <c r="L56" s="135"/>
      <c r="M56" s="135">
        <f>'将来負担比率（分子）の構造'!L$51</f>
        <v>2057</v>
      </c>
      <c r="N56" s="135"/>
      <c r="O56" s="135"/>
      <c r="P56" s="135">
        <f>'将来負担比率（分子）の構造'!M$51</f>
        <v>1986</v>
      </c>
    </row>
    <row r="57" spans="1:16" x14ac:dyDescent="0.15">
      <c r="A57" s="135" t="s">
        <v>35</v>
      </c>
      <c r="B57" s="135"/>
      <c r="C57" s="135"/>
      <c r="D57" s="135">
        <f>'将来負担比率（分子）の構造'!I$50</f>
        <v>18</v>
      </c>
      <c r="E57" s="135"/>
      <c r="F57" s="135"/>
      <c r="G57" s="135">
        <f>'将来負担比率（分子）の構造'!J$50</f>
        <v>17</v>
      </c>
      <c r="H57" s="135"/>
      <c r="I57" s="135"/>
      <c r="J57" s="135">
        <f>'将来負担比率（分子）の構造'!K$50</f>
        <v>24</v>
      </c>
      <c r="K57" s="135"/>
      <c r="L57" s="135"/>
      <c r="M57" s="135">
        <f>'将来負担比率（分子）の構造'!L$50</f>
        <v>27</v>
      </c>
      <c r="N57" s="135"/>
      <c r="O57" s="135"/>
      <c r="P57" s="135">
        <f>'将来負担比率（分子）の構造'!M$50</f>
        <v>30</v>
      </c>
    </row>
    <row r="58" spans="1:16" x14ac:dyDescent="0.15">
      <c r="A58" s="135" t="s">
        <v>34</v>
      </c>
      <c r="B58" s="135"/>
      <c r="C58" s="135"/>
      <c r="D58" s="135">
        <f>'将来負担比率（分子）の構造'!I$49</f>
        <v>2985</v>
      </c>
      <c r="E58" s="135"/>
      <c r="F58" s="135"/>
      <c r="G58" s="135">
        <f>'将来負担比率（分子）の構造'!J$49</f>
        <v>2848</v>
      </c>
      <c r="H58" s="135"/>
      <c r="I58" s="135"/>
      <c r="J58" s="135">
        <f>'将来負担比率（分子）の構造'!K$49</f>
        <v>3038</v>
      </c>
      <c r="K58" s="135"/>
      <c r="L58" s="135"/>
      <c r="M58" s="135">
        <f>'将来負担比率（分子）の構造'!L$49</f>
        <v>3490</v>
      </c>
      <c r="N58" s="135"/>
      <c r="O58" s="135"/>
      <c r="P58" s="135">
        <f>'将来負担比率（分子）の構造'!M$49</f>
        <v>3518</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421</v>
      </c>
      <c r="C62" s="135"/>
      <c r="D62" s="135"/>
      <c r="E62" s="135">
        <f>'将来負担比率（分子）の構造'!J$45</f>
        <v>407</v>
      </c>
      <c r="F62" s="135"/>
      <c r="G62" s="135"/>
      <c r="H62" s="135">
        <f>'将来負担比率（分子）の構造'!K$45</f>
        <v>414</v>
      </c>
      <c r="I62" s="135"/>
      <c r="J62" s="135"/>
      <c r="K62" s="135">
        <f>'将来負担比率（分子）の構造'!L$45</f>
        <v>424</v>
      </c>
      <c r="L62" s="135"/>
      <c r="M62" s="135"/>
      <c r="N62" s="135">
        <f>'将来負担比率（分子）の構造'!M$45</f>
        <v>417</v>
      </c>
      <c r="O62" s="135"/>
      <c r="P62" s="135"/>
    </row>
    <row r="63" spans="1:16" x14ac:dyDescent="0.15">
      <c r="A63" s="135" t="s">
        <v>28</v>
      </c>
      <c r="B63" s="135">
        <f>'将来負担比率（分子）の構造'!I$44</f>
        <v>37</v>
      </c>
      <c r="C63" s="135"/>
      <c r="D63" s="135"/>
      <c r="E63" s="135">
        <f>'将来負担比率（分子）の構造'!J$44</f>
        <v>19</v>
      </c>
      <c r="F63" s="135"/>
      <c r="G63" s="135"/>
      <c r="H63" s="135">
        <f>'将来負担比率（分子）の構造'!K$44</f>
        <v>16</v>
      </c>
      <c r="I63" s="135"/>
      <c r="J63" s="135"/>
      <c r="K63" s="135">
        <f>'将来負担比率（分子）の構造'!L$44</f>
        <v>15</v>
      </c>
      <c r="L63" s="135"/>
      <c r="M63" s="135"/>
      <c r="N63" s="135">
        <f>'将来負担比率（分子）の構造'!M$44</f>
        <v>29</v>
      </c>
      <c r="O63" s="135"/>
      <c r="P63" s="135"/>
    </row>
    <row r="64" spans="1:16" x14ac:dyDescent="0.15">
      <c r="A64" s="135" t="s">
        <v>27</v>
      </c>
      <c r="B64" s="135" t="str">
        <f>'将来負担比率（分子）の構造'!I$43</f>
        <v>-</v>
      </c>
      <c r="C64" s="135"/>
      <c r="D64" s="135"/>
      <c r="E64" s="135">
        <f>'将来負担比率（分子）の構造'!J$43</f>
        <v>8</v>
      </c>
      <c r="F64" s="135"/>
      <c r="G64" s="135"/>
      <c r="H64" s="135">
        <f>'将来負担比率（分子）の構造'!K$43</f>
        <v>7</v>
      </c>
      <c r="I64" s="135"/>
      <c r="J64" s="135"/>
      <c r="K64" s="135">
        <f>'将来負担比率（分子）の構造'!L$43</f>
        <v>6</v>
      </c>
      <c r="L64" s="135"/>
      <c r="M64" s="135"/>
      <c r="N64" s="135">
        <f>'将来負担比率（分子）の構造'!M$43</f>
        <v>5</v>
      </c>
      <c r="O64" s="135"/>
      <c r="P64" s="135"/>
    </row>
    <row r="65" spans="1:16" x14ac:dyDescent="0.15">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25</v>
      </c>
      <c r="B66" s="135">
        <f>'将来負担比率（分子）の構造'!I$41</f>
        <v>1710</v>
      </c>
      <c r="C66" s="135"/>
      <c r="D66" s="135"/>
      <c r="E66" s="135">
        <f>'将来負担比率（分子）の構造'!J$41</f>
        <v>1625</v>
      </c>
      <c r="F66" s="135"/>
      <c r="G66" s="135"/>
      <c r="H66" s="135">
        <f>'将来負担比率（分子）の構造'!K$41</f>
        <v>1591</v>
      </c>
      <c r="I66" s="135"/>
      <c r="J66" s="135"/>
      <c r="K66" s="135">
        <f>'将来負担比率（分子）の構造'!L$41</f>
        <v>1598</v>
      </c>
      <c r="L66" s="135"/>
      <c r="M66" s="135"/>
      <c r="N66" s="135">
        <f>'将来負担比率（分子）の構造'!M$41</f>
        <v>1496</v>
      </c>
      <c r="O66" s="135"/>
      <c r="P66" s="135"/>
    </row>
    <row r="67" spans="1:16" x14ac:dyDescent="0.15">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3" t="s">
        <v>207</v>
      </c>
      <c r="C5" s="674"/>
      <c r="D5" s="674"/>
      <c r="E5" s="674"/>
      <c r="F5" s="674"/>
      <c r="G5" s="674"/>
      <c r="H5" s="674"/>
      <c r="I5" s="674"/>
      <c r="J5" s="674"/>
      <c r="K5" s="674"/>
      <c r="L5" s="674"/>
      <c r="M5" s="674"/>
      <c r="N5" s="674"/>
      <c r="O5" s="674"/>
      <c r="P5" s="674"/>
      <c r="Q5" s="675"/>
      <c r="R5" s="636">
        <v>177777</v>
      </c>
      <c r="S5" s="637"/>
      <c r="T5" s="637"/>
      <c r="U5" s="637"/>
      <c r="V5" s="637"/>
      <c r="W5" s="637"/>
      <c r="X5" s="637"/>
      <c r="Y5" s="684"/>
      <c r="Z5" s="697">
        <v>6.6</v>
      </c>
      <c r="AA5" s="697"/>
      <c r="AB5" s="697"/>
      <c r="AC5" s="697"/>
      <c r="AD5" s="698">
        <v>177777</v>
      </c>
      <c r="AE5" s="698"/>
      <c r="AF5" s="698"/>
      <c r="AG5" s="698"/>
      <c r="AH5" s="698"/>
      <c r="AI5" s="698"/>
      <c r="AJ5" s="698"/>
      <c r="AK5" s="698"/>
      <c r="AL5" s="685">
        <v>13.4</v>
      </c>
      <c r="AM5" s="654"/>
      <c r="AN5" s="654"/>
      <c r="AO5" s="686"/>
      <c r="AP5" s="673" t="s">
        <v>208</v>
      </c>
      <c r="AQ5" s="674"/>
      <c r="AR5" s="674"/>
      <c r="AS5" s="674"/>
      <c r="AT5" s="674"/>
      <c r="AU5" s="674"/>
      <c r="AV5" s="674"/>
      <c r="AW5" s="674"/>
      <c r="AX5" s="674"/>
      <c r="AY5" s="674"/>
      <c r="AZ5" s="674"/>
      <c r="BA5" s="674"/>
      <c r="BB5" s="674"/>
      <c r="BC5" s="674"/>
      <c r="BD5" s="674"/>
      <c r="BE5" s="674"/>
      <c r="BF5" s="675"/>
      <c r="BG5" s="586">
        <v>171094</v>
      </c>
      <c r="BH5" s="587"/>
      <c r="BI5" s="587"/>
      <c r="BJ5" s="587"/>
      <c r="BK5" s="587"/>
      <c r="BL5" s="587"/>
      <c r="BM5" s="587"/>
      <c r="BN5" s="588"/>
      <c r="BO5" s="639">
        <v>96.2</v>
      </c>
      <c r="BP5" s="639"/>
      <c r="BQ5" s="639"/>
      <c r="BR5" s="639"/>
      <c r="BS5" s="640">
        <v>79</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201</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x14ac:dyDescent="0.15">
      <c r="B6" s="583" t="s">
        <v>212</v>
      </c>
      <c r="C6" s="584"/>
      <c r="D6" s="584"/>
      <c r="E6" s="584"/>
      <c r="F6" s="584"/>
      <c r="G6" s="584"/>
      <c r="H6" s="584"/>
      <c r="I6" s="584"/>
      <c r="J6" s="584"/>
      <c r="K6" s="584"/>
      <c r="L6" s="584"/>
      <c r="M6" s="584"/>
      <c r="N6" s="584"/>
      <c r="O6" s="584"/>
      <c r="P6" s="584"/>
      <c r="Q6" s="585"/>
      <c r="R6" s="586">
        <v>19402</v>
      </c>
      <c r="S6" s="587"/>
      <c r="T6" s="587"/>
      <c r="U6" s="587"/>
      <c r="V6" s="587"/>
      <c r="W6" s="587"/>
      <c r="X6" s="587"/>
      <c r="Y6" s="588"/>
      <c r="Z6" s="639">
        <v>0.7</v>
      </c>
      <c r="AA6" s="639"/>
      <c r="AB6" s="639"/>
      <c r="AC6" s="639"/>
      <c r="AD6" s="640">
        <v>19402</v>
      </c>
      <c r="AE6" s="640"/>
      <c r="AF6" s="640"/>
      <c r="AG6" s="640"/>
      <c r="AH6" s="640"/>
      <c r="AI6" s="640"/>
      <c r="AJ6" s="640"/>
      <c r="AK6" s="640"/>
      <c r="AL6" s="609">
        <v>1.5</v>
      </c>
      <c r="AM6" s="641"/>
      <c r="AN6" s="641"/>
      <c r="AO6" s="642"/>
      <c r="AP6" s="583" t="s">
        <v>213</v>
      </c>
      <c r="AQ6" s="584"/>
      <c r="AR6" s="584"/>
      <c r="AS6" s="584"/>
      <c r="AT6" s="584"/>
      <c r="AU6" s="584"/>
      <c r="AV6" s="584"/>
      <c r="AW6" s="584"/>
      <c r="AX6" s="584"/>
      <c r="AY6" s="584"/>
      <c r="AZ6" s="584"/>
      <c r="BA6" s="584"/>
      <c r="BB6" s="584"/>
      <c r="BC6" s="584"/>
      <c r="BD6" s="584"/>
      <c r="BE6" s="584"/>
      <c r="BF6" s="585"/>
      <c r="BG6" s="586">
        <v>171094</v>
      </c>
      <c r="BH6" s="587"/>
      <c r="BI6" s="587"/>
      <c r="BJ6" s="587"/>
      <c r="BK6" s="587"/>
      <c r="BL6" s="587"/>
      <c r="BM6" s="587"/>
      <c r="BN6" s="588"/>
      <c r="BO6" s="639">
        <v>96.2</v>
      </c>
      <c r="BP6" s="639"/>
      <c r="BQ6" s="639"/>
      <c r="BR6" s="639"/>
      <c r="BS6" s="640">
        <v>79</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67056</v>
      </c>
      <c r="CS6" s="587"/>
      <c r="CT6" s="587"/>
      <c r="CU6" s="587"/>
      <c r="CV6" s="587"/>
      <c r="CW6" s="587"/>
      <c r="CX6" s="587"/>
      <c r="CY6" s="588"/>
      <c r="CZ6" s="639">
        <v>2.6</v>
      </c>
      <c r="DA6" s="639"/>
      <c r="DB6" s="639"/>
      <c r="DC6" s="639"/>
      <c r="DD6" s="592" t="s">
        <v>215</v>
      </c>
      <c r="DE6" s="587"/>
      <c r="DF6" s="587"/>
      <c r="DG6" s="587"/>
      <c r="DH6" s="587"/>
      <c r="DI6" s="587"/>
      <c r="DJ6" s="587"/>
      <c r="DK6" s="587"/>
      <c r="DL6" s="587"/>
      <c r="DM6" s="587"/>
      <c r="DN6" s="587"/>
      <c r="DO6" s="587"/>
      <c r="DP6" s="588"/>
      <c r="DQ6" s="592">
        <v>67056</v>
      </c>
      <c r="DR6" s="587"/>
      <c r="DS6" s="587"/>
      <c r="DT6" s="587"/>
      <c r="DU6" s="587"/>
      <c r="DV6" s="587"/>
      <c r="DW6" s="587"/>
      <c r="DX6" s="587"/>
      <c r="DY6" s="587"/>
      <c r="DZ6" s="587"/>
      <c r="EA6" s="587"/>
      <c r="EB6" s="587"/>
      <c r="EC6" s="622"/>
    </row>
    <row r="7" spans="2:143" ht="11.25" customHeight="1" x14ac:dyDescent="0.15">
      <c r="B7" s="583" t="s">
        <v>216</v>
      </c>
      <c r="C7" s="584"/>
      <c r="D7" s="584"/>
      <c r="E7" s="584"/>
      <c r="F7" s="584"/>
      <c r="G7" s="584"/>
      <c r="H7" s="584"/>
      <c r="I7" s="584"/>
      <c r="J7" s="584"/>
      <c r="K7" s="584"/>
      <c r="L7" s="584"/>
      <c r="M7" s="584"/>
      <c r="N7" s="584"/>
      <c r="O7" s="584"/>
      <c r="P7" s="584"/>
      <c r="Q7" s="585"/>
      <c r="R7" s="586">
        <v>471</v>
      </c>
      <c r="S7" s="587"/>
      <c r="T7" s="587"/>
      <c r="U7" s="587"/>
      <c r="V7" s="587"/>
      <c r="W7" s="587"/>
      <c r="X7" s="587"/>
      <c r="Y7" s="588"/>
      <c r="Z7" s="639">
        <v>0</v>
      </c>
      <c r="AA7" s="639"/>
      <c r="AB7" s="639"/>
      <c r="AC7" s="639"/>
      <c r="AD7" s="640">
        <v>471</v>
      </c>
      <c r="AE7" s="640"/>
      <c r="AF7" s="640"/>
      <c r="AG7" s="640"/>
      <c r="AH7" s="640"/>
      <c r="AI7" s="640"/>
      <c r="AJ7" s="640"/>
      <c r="AK7" s="640"/>
      <c r="AL7" s="609">
        <v>0</v>
      </c>
      <c r="AM7" s="641"/>
      <c r="AN7" s="641"/>
      <c r="AO7" s="642"/>
      <c r="AP7" s="583" t="s">
        <v>217</v>
      </c>
      <c r="AQ7" s="584"/>
      <c r="AR7" s="584"/>
      <c r="AS7" s="584"/>
      <c r="AT7" s="584"/>
      <c r="AU7" s="584"/>
      <c r="AV7" s="584"/>
      <c r="AW7" s="584"/>
      <c r="AX7" s="584"/>
      <c r="AY7" s="584"/>
      <c r="AZ7" s="584"/>
      <c r="BA7" s="584"/>
      <c r="BB7" s="584"/>
      <c r="BC7" s="584"/>
      <c r="BD7" s="584"/>
      <c r="BE7" s="584"/>
      <c r="BF7" s="585"/>
      <c r="BG7" s="586">
        <v>82468</v>
      </c>
      <c r="BH7" s="587"/>
      <c r="BI7" s="587"/>
      <c r="BJ7" s="587"/>
      <c r="BK7" s="587"/>
      <c r="BL7" s="587"/>
      <c r="BM7" s="587"/>
      <c r="BN7" s="588"/>
      <c r="BO7" s="639">
        <v>46.4</v>
      </c>
      <c r="BP7" s="639"/>
      <c r="BQ7" s="639"/>
      <c r="BR7" s="639"/>
      <c r="BS7" s="640">
        <v>79</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400985</v>
      </c>
      <c r="CS7" s="587"/>
      <c r="CT7" s="587"/>
      <c r="CU7" s="587"/>
      <c r="CV7" s="587"/>
      <c r="CW7" s="587"/>
      <c r="CX7" s="587"/>
      <c r="CY7" s="588"/>
      <c r="CZ7" s="639">
        <v>15.5</v>
      </c>
      <c r="DA7" s="639"/>
      <c r="DB7" s="639"/>
      <c r="DC7" s="639"/>
      <c r="DD7" s="592">
        <v>91513</v>
      </c>
      <c r="DE7" s="587"/>
      <c r="DF7" s="587"/>
      <c r="DG7" s="587"/>
      <c r="DH7" s="587"/>
      <c r="DI7" s="587"/>
      <c r="DJ7" s="587"/>
      <c r="DK7" s="587"/>
      <c r="DL7" s="587"/>
      <c r="DM7" s="587"/>
      <c r="DN7" s="587"/>
      <c r="DO7" s="587"/>
      <c r="DP7" s="588"/>
      <c r="DQ7" s="592">
        <v>343798</v>
      </c>
      <c r="DR7" s="587"/>
      <c r="DS7" s="587"/>
      <c r="DT7" s="587"/>
      <c r="DU7" s="587"/>
      <c r="DV7" s="587"/>
      <c r="DW7" s="587"/>
      <c r="DX7" s="587"/>
      <c r="DY7" s="587"/>
      <c r="DZ7" s="587"/>
      <c r="EA7" s="587"/>
      <c r="EB7" s="587"/>
      <c r="EC7" s="622"/>
    </row>
    <row r="8" spans="2:143" ht="11.25" customHeight="1" x14ac:dyDescent="0.15">
      <c r="B8" s="583" t="s">
        <v>219</v>
      </c>
      <c r="C8" s="584"/>
      <c r="D8" s="584"/>
      <c r="E8" s="584"/>
      <c r="F8" s="584"/>
      <c r="G8" s="584"/>
      <c r="H8" s="584"/>
      <c r="I8" s="584"/>
      <c r="J8" s="584"/>
      <c r="K8" s="584"/>
      <c r="L8" s="584"/>
      <c r="M8" s="584"/>
      <c r="N8" s="584"/>
      <c r="O8" s="584"/>
      <c r="P8" s="584"/>
      <c r="Q8" s="585"/>
      <c r="R8" s="586">
        <v>782</v>
      </c>
      <c r="S8" s="587"/>
      <c r="T8" s="587"/>
      <c r="U8" s="587"/>
      <c r="V8" s="587"/>
      <c r="W8" s="587"/>
      <c r="X8" s="587"/>
      <c r="Y8" s="588"/>
      <c r="Z8" s="639">
        <v>0</v>
      </c>
      <c r="AA8" s="639"/>
      <c r="AB8" s="639"/>
      <c r="AC8" s="639"/>
      <c r="AD8" s="640">
        <v>782</v>
      </c>
      <c r="AE8" s="640"/>
      <c r="AF8" s="640"/>
      <c r="AG8" s="640"/>
      <c r="AH8" s="640"/>
      <c r="AI8" s="640"/>
      <c r="AJ8" s="640"/>
      <c r="AK8" s="640"/>
      <c r="AL8" s="609">
        <v>0.1</v>
      </c>
      <c r="AM8" s="641"/>
      <c r="AN8" s="641"/>
      <c r="AO8" s="642"/>
      <c r="AP8" s="583" t="s">
        <v>220</v>
      </c>
      <c r="AQ8" s="584"/>
      <c r="AR8" s="584"/>
      <c r="AS8" s="584"/>
      <c r="AT8" s="584"/>
      <c r="AU8" s="584"/>
      <c r="AV8" s="584"/>
      <c r="AW8" s="584"/>
      <c r="AX8" s="584"/>
      <c r="AY8" s="584"/>
      <c r="AZ8" s="584"/>
      <c r="BA8" s="584"/>
      <c r="BB8" s="584"/>
      <c r="BC8" s="584"/>
      <c r="BD8" s="584"/>
      <c r="BE8" s="584"/>
      <c r="BF8" s="585"/>
      <c r="BG8" s="586">
        <v>3612</v>
      </c>
      <c r="BH8" s="587"/>
      <c r="BI8" s="587"/>
      <c r="BJ8" s="587"/>
      <c r="BK8" s="587"/>
      <c r="BL8" s="587"/>
      <c r="BM8" s="587"/>
      <c r="BN8" s="588"/>
      <c r="BO8" s="639">
        <v>2</v>
      </c>
      <c r="BP8" s="639"/>
      <c r="BQ8" s="639"/>
      <c r="BR8" s="639"/>
      <c r="BS8" s="592" t="s">
        <v>112</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588037</v>
      </c>
      <c r="CS8" s="587"/>
      <c r="CT8" s="587"/>
      <c r="CU8" s="587"/>
      <c r="CV8" s="587"/>
      <c r="CW8" s="587"/>
      <c r="CX8" s="587"/>
      <c r="CY8" s="588"/>
      <c r="CZ8" s="639">
        <v>22.8</v>
      </c>
      <c r="DA8" s="639"/>
      <c r="DB8" s="639"/>
      <c r="DC8" s="639"/>
      <c r="DD8" s="592">
        <v>3160</v>
      </c>
      <c r="DE8" s="587"/>
      <c r="DF8" s="587"/>
      <c r="DG8" s="587"/>
      <c r="DH8" s="587"/>
      <c r="DI8" s="587"/>
      <c r="DJ8" s="587"/>
      <c r="DK8" s="587"/>
      <c r="DL8" s="587"/>
      <c r="DM8" s="587"/>
      <c r="DN8" s="587"/>
      <c r="DO8" s="587"/>
      <c r="DP8" s="588"/>
      <c r="DQ8" s="592">
        <v>299851</v>
      </c>
      <c r="DR8" s="587"/>
      <c r="DS8" s="587"/>
      <c r="DT8" s="587"/>
      <c r="DU8" s="587"/>
      <c r="DV8" s="587"/>
      <c r="DW8" s="587"/>
      <c r="DX8" s="587"/>
      <c r="DY8" s="587"/>
      <c r="DZ8" s="587"/>
      <c r="EA8" s="587"/>
      <c r="EB8" s="587"/>
      <c r="EC8" s="622"/>
    </row>
    <row r="9" spans="2:143" ht="11.25" customHeight="1" x14ac:dyDescent="0.15">
      <c r="B9" s="583" t="s">
        <v>222</v>
      </c>
      <c r="C9" s="584"/>
      <c r="D9" s="584"/>
      <c r="E9" s="584"/>
      <c r="F9" s="584"/>
      <c r="G9" s="584"/>
      <c r="H9" s="584"/>
      <c r="I9" s="584"/>
      <c r="J9" s="584"/>
      <c r="K9" s="584"/>
      <c r="L9" s="584"/>
      <c r="M9" s="584"/>
      <c r="N9" s="584"/>
      <c r="O9" s="584"/>
      <c r="P9" s="584"/>
      <c r="Q9" s="585"/>
      <c r="R9" s="586">
        <v>1178</v>
      </c>
      <c r="S9" s="587"/>
      <c r="T9" s="587"/>
      <c r="U9" s="587"/>
      <c r="V9" s="587"/>
      <c r="W9" s="587"/>
      <c r="X9" s="587"/>
      <c r="Y9" s="588"/>
      <c r="Z9" s="639">
        <v>0</v>
      </c>
      <c r="AA9" s="639"/>
      <c r="AB9" s="639"/>
      <c r="AC9" s="639"/>
      <c r="AD9" s="640">
        <v>1178</v>
      </c>
      <c r="AE9" s="640"/>
      <c r="AF9" s="640"/>
      <c r="AG9" s="640"/>
      <c r="AH9" s="640"/>
      <c r="AI9" s="640"/>
      <c r="AJ9" s="640"/>
      <c r="AK9" s="640"/>
      <c r="AL9" s="609">
        <v>0.1</v>
      </c>
      <c r="AM9" s="641"/>
      <c r="AN9" s="641"/>
      <c r="AO9" s="642"/>
      <c r="AP9" s="583" t="s">
        <v>223</v>
      </c>
      <c r="AQ9" s="584"/>
      <c r="AR9" s="584"/>
      <c r="AS9" s="584"/>
      <c r="AT9" s="584"/>
      <c r="AU9" s="584"/>
      <c r="AV9" s="584"/>
      <c r="AW9" s="584"/>
      <c r="AX9" s="584"/>
      <c r="AY9" s="584"/>
      <c r="AZ9" s="584"/>
      <c r="BA9" s="584"/>
      <c r="BB9" s="584"/>
      <c r="BC9" s="584"/>
      <c r="BD9" s="584"/>
      <c r="BE9" s="584"/>
      <c r="BF9" s="585"/>
      <c r="BG9" s="586">
        <v>75788</v>
      </c>
      <c r="BH9" s="587"/>
      <c r="BI9" s="587"/>
      <c r="BJ9" s="587"/>
      <c r="BK9" s="587"/>
      <c r="BL9" s="587"/>
      <c r="BM9" s="587"/>
      <c r="BN9" s="588"/>
      <c r="BO9" s="639">
        <v>42.6</v>
      </c>
      <c r="BP9" s="639"/>
      <c r="BQ9" s="639"/>
      <c r="BR9" s="639"/>
      <c r="BS9" s="592" t="s">
        <v>112</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111775</v>
      </c>
      <c r="CS9" s="587"/>
      <c r="CT9" s="587"/>
      <c r="CU9" s="587"/>
      <c r="CV9" s="587"/>
      <c r="CW9" s="587"/>
      <c r="CX9" s="587"/>
      <c r="CY9" s="588"/>
      <c r="CZ9" s="639">
        <v>4.3</v>
      </c>
      <c r="DA9" s="639"/>
      <c r="DB9" s="639"/>
      <c r="DC9" s="639"/>
      <c r="DD9" s="592">
        <v>9330</v>
      </c>
      <c r="DE9" s="587"/>
      <c r="DF9" s="587"/>
      <c r="DG9" s="587"/>
      <c r="DH9" s="587"/>
      <c r="DI9" s="587"/>
      <c r="DJ9" s="587"/>
      <c r="DK9" s="587"/>
      <c r="DL9" s="587"/>
      <c r="DM9" s="587"/>
      <c r="DN9" s="587"/>
      <c r="DO9" s="587"/>
      <c r="DP9" s="588"/>
      <c r="DQ9" s="592">
        <v>103059</v>
      </c>
      <c r="DR9" s="587"/>
      <c r="DS9" s="587"/>
      <c r="DT9" s="587"/>
      <c r="DU9" s="587"/>
      <c r="DV9" s="587"/>
      <c r="DW9" s="587"/>
      <c r="DX9" s="587"/>
      <c r="DY9" s="587"/>
      <c r="DZ9" s="587"/>
      <c r="EA9" s="587"/>
      <c r="EB9" s="587"/>
      <c r="EC9" s="622"/>
    </row>
    <row r="10" spans="2:143" ht="11.25" customHeight="1" x14ac:dyDescent="0.15">
      <c r="B10" s="583" t="s">
        <v>225</v>
      </c>
      <c r="C10" s="584"/>
      <c r="D10" s="584"/>
      <c r="E10" s="584"/>
      <c r="F10" s="584"/>
      <c r="G10" s="584"/>
      <c r="H10" s="584"/>
      <c r="I10" s="584"/>
      <c r="J10" s="584"/>
      <c r="K10" s="584"/>
      <c r="L10" s="584"/>
      <c r="M10" s="584"/>
      <c r="N10" s="584"/>
      <c r="O10" s="584"/>
      <c r="P10" s="584"/>
      <c r="Q10" s="585"/>
      <c r="R10" s="586">
        <v>24354</v>
      </c>
      <c r="S10" s="587"/>
      <c r="T10" s="587"/>
      <c r="U10" s="587"/>
      <c r="V10" s="587"/>
      <c r="W10" s="587"/>
      <c r="X10" s="587"/>
      <c r="Y10" s="588"/>
      <c r="Z10" s="639">
        <v>0.9</v>
      </c>
      <c r="AA10" s="639"/>
      <c r="AB10" s="639"/>
      <c r="AC10" s="639"/>
      <c r="AD10" s="640">
        <v>24354</v>
      </c>
      <c r="AE10" s="640"/>
      <c r="AF10" s="640"/>
      <c r="AG10" s="640"/>
      <c r="AH10" s="640"/>
      <c r="AI10" s="640"/>
      <c r="AJ10" s="640"/>
      <c r="AK10" s="640"/>
      <c r="AL10" s="609">
        <v>1.8</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2585</v>
      </c>
      <c r="BH10" s="587"/>
      <c r="BI10" s="587"/>
      <c r="BJ10" s="587"/>
      <c r="BK10" s="587"/>
      <c r="BL10" s="587"/>
      <c r="BM10" s="587"/>
      <c r="BN10" s="588"/>
      <c r="BO10" s="639">
        <v>1.5</v>
      </c>
      <c r="BP10" s="639"/>
      <c r="BQ10" s="639"/>
      <c r="BR10" s="639"/>
      <c r="BS10" s="592" t="s">
        <v>112</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v>10256</v>
      </c>
      <c r="CS10" s="587"/>
      <c r="CT10" s="587"/>
      <c r="CU10" s="587"/>
      <c r="CV10" s="587"/>
      <c r="CW10" s="587"/>
      <c r="CX10" s="587"/>
      <c r="CY10" s="588"/>
      <c r="CZ10" s="639">
        <v>0.4</v>
      </c>
      <c r="DA10" s="639"/>
      <c r="DB10" s="639"/>
      <c r="DC10" s="639"/>
      <c r="DD10" s="592" t="s">
        <v>112</v>
      </c>
      <c r="DE10" s="587"/>
      <c r="DF10" s="587"/>
      <c r="DG10" s="587"/>
      <c r="DH10" s="587"/>
      <c r="DI10" s="587"/>
      <c r="DJ10" s="587"/>
      <c r="DK10" s="587"/>
      <c r="DL10" s="587"/>
      <c r="DM10" s="587"/>
      <c r="DN10" s="587"/>
      <c r="DO10" s="587"/>
      <c r="DP10" s="588"/>
      <c r="DQ10" s="592">
        <v>444</v>
      </c>
      <c r="DR10" s="587"/>
      <c r="DS10" s="587"/>
      <c r="DT10" s="587"/>
      <c r="DU10" s="587"/>
      <c r="DV10" s="587"/>
      <c r="DW10" s="587"/>
      <c r="DX10" s="587"/>
      <c r="DY10" s="587"/>
      <c r="DZ10" s="587"/>
      <c r="EA10" s="587"/>
      <c r="EB10" s="587"/>
      <c r="EC10" s="622"/>
    </row>
    <row r="11" spans="2:143" ht="11.25" customHeight="1" x14ac:dyDescent="0.15">
      <c r="B11" s="583" t="s">
        <v>228</v>
      </c>
      <c r="C11" s="584"/>
      <c r="D11" s="584"/>
      <c r="E11" s="584"/>
      <c r="F11" s="584"/>
      <c r="G11" s="584"/>
      <c r="H11" s="584"/>
      <c r="I11" s="584"/>
      <c r="J11" s="584"/>
      <c r="K11" s="584"/>
      <c r="L11" s="584"/>
      <c r="M11" s="584"/>
      <c r="N11" s="584"/>
      <c r="O11" s="584"/>
      <c r="P11" s="584"/>
      <c r="Q11" s="585"/>
      <c r="R11" s="586" t="s">
        <v>112</v>
      </c>
      <c r="S11" s="587"/>
      <c r="T11" s="587"/>
      <c r="U11" s="587"/>
      <c r="V11" s="587"/>
      <c r="W11" s="587"/>
      <c r="X11" s="587"/>
      <c r="Y11" s="588"/>
      <c r="Z11" s="639" t="s">
        <v>112</v>
      </c>
      <c r="AA11" s="639"/>
      <c r="AB11" s="639"/>
      <c r="AC11" s="639"/>
      <c r="AD11" s="640" t="s">
        <v>112</v>
      </c>
      <c r="AE11" s="640"/>
      <c r="AF11" s="640"/>
      <c r="AG11" s="640"/>
      <c r="AH11" s="640"/>
      <c r="AI11" s="640"/>
      <c r="AJ11" s="640"/>
      <c r="AK11" s="640"/>
      <c r="AL11" s="609" t="s">
        <v>112</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483</v>
      </c>
      <c r="BH11" s="587"/>
      <c r="BI11" s="587"/>
      <c r="BJ11" s="587"/>
      <c r="BK11" s="587"/>
      <c r="BL11" s="587"/>
      <c r="BM11" s="587"/>
      <c r="BN11" s="588"/>
      <c r="BO11" s="639">
        <v>0.3</v>
      </c>
      <c r="BP11" s="639"/>
      <c r="BQ11" s="639"/>
      <c r="BR11" s="639"/>
      <c r="BS11" s="592">
        <v>79</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156496</v>
      </c>
      <c r="CS11" s="587"/>
      <c r="CT11" s="587"/>
      <c r="CU11" s="587"/>
      <c r="CV11" s="587"/>
      <c r="CW11" s="587"/>
      <c r="CX11" s="587"/>
      <c r="CY11" s="588"/>
      <c r="CZ11" s="639">
        <v>6.1</v>
      </c>
      <c r="DA11" s="639"/>
      <c r="DB11" s="639"/>
      <c r="DC11" s="639"/>
      <c r="DD11" s="592">
        <v>62499</v>
      </c>
      <c r="DE11" s="587"/>
      <c r="DF11" s="587"/>
      <c r="DG11" s="587"/>
      <c r="DH11" s="587"/>
      <c r="DI11" s="587"/>
      <c r="DJ11" s="587"/>
      <c r="DK11" s="587"/>
      <c r="DL11" s="587"/>
      <c r="DM11" s="587"/>
      <c r="DN11" s="587"/>
      <c r="DO11" s="587"/>
      <c r="DP11" s="588"/>
      <c r="DQ11" s="592">
        <v>103052</v>
      </c>
      <c r="DR11" s="587"/>
      <c r="DS11" s="587"/>
      <c r="DT11" s="587"/>
      <c r="DU11" s="587"/>
      <c r="DV11" s="587"/>
      <c r="DW11" s="587"/>
      <c r="DX11" s="587"/>
      <c r="DY11" s="587"/>
      <c r="DZ11" s="587"/>
      <c r="EA11" s="587"/>
      <c r="EB11" s="587"/>
      <c r="EC11" s="622"/>
    </row>
    <row r="12" spans="2:143" ht="11.25" customHeight="1" x14ac:dyDescent="0.15">
      <c r="B12" s="583" t="s">
        <v>231</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71058</v>
      </c>
      <c r="BH12" s="587"/>
      <c r="BI12" s="587"/>
      <c r="BJ12" s="587"/>
      <c r="BK12" s="587"/>
      <c r="BL12" s="587"/>
      <c r="BM12" s="587"/>
      <c r="BN12" s="588"/>
      <c r="BO12" s="639">
        <v>40</v>
      </c>
      <c r="BP12" s="639"/>
      <c r="BQ12" s="639"/>
      <c r="BR12" s="639"/>
      <c r="BS12" s="592" t="s">
        <v>112</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2775</v>
      </c>
      <c r="CS12" s="587"/>
      <c r="CT12" s="587"/>
      <c r="CU12" s="587"/>
      <c r="CV12" s="587"/>
      <c r="CW12" s="587"/>
      <c r="CX12" s="587"/>
      <c r="CY12" s="588"/>
      <c r="CZ12" s="639">
        <v>0.1</v>
      </c>
      <c r="DA12" s="639"/>
      <c r="DB12" s="639"/>
      <c r="DC12" s="639"/>
      <c r="DD12" s="592" t="s">
        <v>112</v>
      </c>
      <c r="DE12" s="587"/>
      <c r="DF12" s="587"/>
      <c r="DG12" s="587"/>
      <c r="DH12" s="587"/>
      <c r="DI12" s="587"/>
      <c r="DJ12" s="587"/>
      <c r="DK12" s="587"/>
      <c r="DL12" s="587"/>
      <c r="DM12" s="587"/>
      <c r="DN12" s="587"/>
      <c r="DO12" s="587"/>
      <c r="DP12" s="588"/>
      <c r="DQ12" s="592">
        <v>2647</v>
      </c>
      <c r="DR12" s="587"/>
      <c r="DS12" s="587"/>
      <c r="DT12" s="587"/>
      <c r="DU12" s="587"/>
      <c r="DV12" s="587"/>
      <c r="DW12" s="587"/>
      <c r="DX12" s="587"/>
      <c r="DY12" s="587"/>
      <c r="DZ12" s="587"/>
      <c r="EA12" s="587"/>
      <c r="EB12" s="587"/>
      <c r="EC12" s="622"/>
    </row>
    <row r="13" spans="2:143" ht="11.25" customHeight="1" x14ac:dyDescent="0.15">
      <c r="B13" s="583" t="s">
        <v>234</v>
      </c>
      <c r="C13" s="584"/>
      <c r="D13" s="584"/>
      <c r="E13" s="584"/>
      <c r="F13" s="584"/>
      <c r="G13" s="584"/>
      <c r="H13" s="584"/>
      <c r="I13" s="584"/>
      <c r="J13" s="584"/>
      <c r="K13" s="584"/>
      <c r="L13" s="584"/>
      <c r="M13" s="584"/>
      <c r="N13" s="584"/>
      <c r="O13" s="584"/>
      <c r="P13" s="584"/>
      <c r="Q13" s="585"/>
      <c r="R13" s="586">
        <v>6550</v>
      </c>
      <c r="S13" s="587"/>
      <c r="T13" s="587"/>
      <c r="U13" s="587"/>
      <c r="V13" s="587"/>
      <c r="W13" s="587"/>
      <c r="X13" s="587"/>
      <c r="Y13" s="588"/>
      <c r="Z13" s="639">
        <v>0.2</v>
      </c>
      <c r="AA13" s="639"/>
      <c r="AB13" s="639"/>
      <c r="AC13" s="639"/>
      <c r="AD13" s="640">
        <v>6550</v>
      </c>
      <c r="AE13" s="640"/>
      <c r="AF13" s="640"/>
      <c r="AG13" s="640"/>
      <c r="AH13" s="640"/>
      <c r="AI13" s="640"/>
      <c r="AJ13" s="640"/>
      <c r="AK13" s="640"/>
      <c r="AL13" s="609">
        <v>0.5</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69738</v>
      </c>
      <c r="BH13" s="587"/>
      <c r="BI13" s="587"/>
      <c r="BJ13" s="587"/>
      <c r="BK13" s="587"/>
      <c r="BL13" s="587"/>
      <c r="BM13" s="587"/>
      <c r="BN13" s="588"/>
      <c r="BO13" s="639">
        <v>39.200000000000003</v>
      </c>
      <c r="BP13" s="639"/>
      <c r="BQ13" s="639"/>
      <c r="BR13" s="639"/>
      <c r="BS13" s="592" t="s">
        <v>112</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337370</v>
      </c>
      <c r="CS13" s="587"/>
      <c r="CT13" s="587"/>
      <c r="CU13" s="587"/>
      <c r="CV13" s="587"/>
      <c r="CW13" s="587"/>
      <c r="CX13" s="587"/>
      <c r="CY13" s="588"/>
      <c r="CZ13" s="639">
        <v>13.1</v>
      </c>
      <c r="DA13" s="639"/>
      <c r="DB13" s="639"/>
      <c r="DC13" s="639"/>
      <c r="DD13" s="592">
        <v>309710</v>
      </c>
      <c r="DE13" s="587"/>
      <c r="DF13" s="587"/>
      <c r="DG13" s="587"/>
      <c r="DH13" s="587"/>
      <c r="DI13" s="587"/>
      <c r="DJ13" s="587"/>
      <c r="DK13" s="587"/>
      <c r="DL13" s="587"/>
      <c r="DM13" s="587"/>
      <c r="DN13" s="587"/>
      <c r="DO13" s="587"/>
      <c r="DP13" s="588"/>
      <c r="DQ13" s="592">
        <v>90550</v>
      </c>
      <c r="DR13" s="587"/>
      <c r="DS13" s="587"/>
      <c r="DT13" s="587"/>
      <c r="DU13" s="587"/>
      <c r="DV13" s="587"/>
      <c r="DW13" s="587"/>
      <c r="DX13" s="587"/>
      <c r="DY13" s="587"/>
      <c r="DZ13" s="587"/>
      <c r="EA13" s="587"/>
      <c r="EB13" s="587"/>
      <c r="EC13" s="622"/>
    </row>
    <row r="14" spans="2:143" ht="11.25" customHeight="1" x14ac:dyDescent="0.15">
      <c r="B14" s="583" t="s">
        <v>237</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9440</v>
      </c>
      <c r="BH14" s="587"/>
      <c r="BI14" s="587"/>
      <c r="BJ14" s="587"/>
      <c r="BK14" s="587"/>
      <c r="BL14" s="587"/>
      <c r="BM14" s="587"/>
      <c r="BN14" s="588"/>
      <c r="BO14" s="639">
        <v>5.3</v>
      </c>
      <c r="BP14" s="639"/>
      <c r="BQ14" s="639"/>
      <c r="BR14" s="639"/>
      <c r="BS14" s="592" t="s">
        <v>112</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94155</v>
      </c>
      <c r="CS14" s="587"/>
      <c r="CT14" s="587"/>
      <c r="CU14" s="587"/>
      <c r="CV14" s="587"/>
      <c r="CW14" s="587"/>
      <c r="CX14" s="587"/>
      <c r="CY14" s="588"/>
      <c r="CZ14" s="639">
        <v>3.6</v>
      </c>
      <c r="DA14" s="639"/>
      <c r="DB14" s="639"/>
      <c r="DC14" s="639"/>
      <c r="DD14" s="592">
        <v>26447</v>
      </c>
      <c r="DE14" s="587"/>
      <c r="DF14" s="587"/>
      <c r="DG14" s="587"/>
      <c r="DH14" s="587"/>
      <c r="DI14" s="587"/>
      <c r="DJ14" s="587"/>
      <c r="DK14" s="587"/>
      <c r="DL14" s="587"/>
      <c r="DM14" s="587"/>
      <c r="DN14" s="587"/>
      <c r="DO14" s="587"/>
      <c r="DP14" s="588"/>
      <c r="DQ14" s="592">
        <v>91912</v>
      </c>
      <c r="DR14" s="587"/>
      <c r="DS14" s="587"/>
      <c r="DT14" s="587"/>
      <c r="DU14" s="587"/>
      <c r="DV14" s="587"/>
      <c r="DW14" s="587"/>
      <c r="DX14" s="587"/>
      <c r="DY14" s="587"/>
      <c r="DZ14" s="587"/>
      <c r="EA14" s="587"/>
      <c r="EB14" s="587"/>
      <c r="EC14" s="622"/>
    </row>
    <row r="15" spans="2:143" ht="11.25" customHeight="1" x14ac:dyDescent="0.15">
      <c r="B15" s="583" t="s">
        <v>240</v>
      </c>
      <c r="C15" s="584"/>
      <c r="D15" s="584"/>
      <c r="E15" s="584"/>
      <c r="F15" s="584"/>
      <c r="G15" s="584"/>
      <c r="H15" s="584"/>
      <c r="I15" s="584"/>
      <c r="J15" s="584"/>
      <c r="K15" s="584"/>
      <c r="L15" s="584"/>
      <c r="M15" s="584"/>
      <c r="N15" s="584"/>
      <c r="O15" s="584"/>
      <c r="P15" s="584"/>
      <c r="Q15" s="585"/>
      <c r="R15" s="586">
        <v>838</v>
      </c>
      <c r="S15" s="587"/>
      <c r="T15" s="587"/>
      <c r="U15" s="587"/>
      <c r="V15" s="587"/>
      <c r="W15" s="587"/>
      <c r="X15" s="587"/>
      <c r="Y15" s="588"/>
      <c r="Z15" s="639">
        <v>0</v>
      </c>
      <c r="AA15" s="639"/>
      <c r="AB15" s="639"/>
      <c r="AC15" s="639"/>
      <c r="AD15" s="640">
        <v>838</v>
      </c>
      <c r="AE15" s="640"/>
      <c r="AF15" s="640"/>
      <c r="AG15" s="640"/>
      <c r="AH15" s="640"/>
      <c r="AI15" s="640"/>
      <c r="AJ15" s="640"/>
      <c r="AK15" s="640"/>
      <c r="AL15" s="609">
        <v>0.1</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8128</v>
      </c>
      <c r="BH15" s="587"/>
      <c r="BI15" s="587"/>
      <c r="BJ15" s="587"/>
      <c r="BK15" s="587"/>
      <c r="BL15" s="587"/>
      <c r="BM15" s="587"/>
      <c r="BN15" s="588"/>
      <c r="BO15" s="639">
        <v>4.5999999999999996</v>
      </c>
      <c r="BP15" s="639"/>
      <c r="BQ15" s="639"/>
      <c r="BR15" s="639"/>
      <c r="BS15" s="592" t="s">
        <v>112</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207137</v>
      </c>
      <c r="CS15" s="587"/>
      <c r="CT15" s="587"/>
      <c r="CU15" s="587"/>
      <c r="CV15" s="587"/>
      <c r="CW15" s="587"/>
      <c r="CX15" s="587"/>
      <c r="CY15" s="588"/>
      <c r="CZ15" s="639">
        <v>8</v>
      </c>
      <c r="DA15" s="639"/>
      <c r="DB15" s="639"/>
      <c r="DC15" s="639"/>
      <c r="DD15" s="592">
        <v>59354</v>
      </c>
      <c r="DE15" s="587"/>
      <c r="DF15" s="587"/>
      <c r="DG15" s="587"/>
      <c r="DH15" s="587"/>
      <c r="DI15" s="587"/>
      <c r="DJ15" s="587"/>
      <c r="DK15" s="587"/>
      <c r="DL15" s="587"/>
      <c r="DM15" s="587"/>
      <c r="DN15" s="587"/>
      <c r="DO15" s="587"/>
      <c r="DP15" s="588"/>
      <c r="DQ15" s="592">
        <v>137230</v>
      </c>
      <c r="DR15" s="587"/>
      <c r="DS15" s="587"/>
      <c r="DT15" s="587"/>
      <c r="DU15" s="587"/>
      <c r="DV15" s="587"/>
      <c r="DW15" s="587"/>
      <c r="DX15" s="587"/>
      <c r="DY15" s="587"/>
      <c r="DZ15" s="587"/>
      <c r="EA15" s="587"/>
      <c r="EB15" s="587"/>
      <c r="EC15" s="622"/>
    </row>
    <row r="16" spans="2:143" ht="11.25" customHeight="1" x14ac:dyDescent="0.15">
      <c r="B16" s="583" t="s">
        <v>243</v>
      </c>
      <c r="C16" s="584"/>
      <c r="D16" s="584"/>
      <c r="E16" s="584"/>
      <c r="F16" s="584"/>
      <c r="G16" s="584"/>
      <c r="H16" s="584"/>
      <c r="I16" s="584"/>
      <c r="J16" s="584"/>
      <c r="K16" s="584"/>
      <c r="L16" s="584"/>
      <c r="M16" s="584"/>
      <c r="N16" s="584"/>
      <c r="O16" s="584"/>
      <c r="P16" s="584"/>
      <c r="Q16" s="585"/>
      <c r="R16" s="586">
        <v>1310875</v>
      </c>
      <c r="S16" s="587"/>
      <c r="T16" s="587"/>
      <c r="U16" s="587"/>
      <c r="V16" s="587"/>
      <c r="W16" s="587"/>
      <c r="X16" s="587"/>
      <c r="Y16" s="588"/>
      <c r="Z16" s="639">
        <v>49</v>
      </c>
      <c r="AA16" s="639"/>
      <c r="AB16" s="639"/>
      <c r="AC16" s="639"/>
      <c r="AD16" s="640">
        <v>1095114</v>
      </c>
      <c r="AE16" s="640"/>
      <c r="AF16" s="640"/>
      <c r="AG16" s="640"/>
      <c r="AH16" s="640"/>
      <c r="AI16" s="640"/>
      <c r="AJ16" s="640"/>
      <c r="AK16" s="640"/>
      <c r="AL16" s="609">
        <v>82.4</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t="s">
        <v>112</v>
      </c>
      <c r="BH16" s="587"/>
      <c r="BI16" s="587"/>
      <c r="BJ16" s="587"/>
      <c r="BK16" s="587"/>
      <c r="BL16" s="587"/>
      <c r="BM16" s="587"/>
      <c r="BN16" s="588"/>
      <c r="BO16" s="639" t="s">
        <v>112</v>
      </c>
      <c r="BP16" s="639"/>
      <c r="BQ16" s="639"/>
      <c r="BR16" s="639"/>
      <c r="BS16" s="592" t="s">
        <v>112</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v>280786</v>
      </c>
      <c r="CS16" s="587"/>
      <c r="CT16" s="587"/>
      <c r="CU16" s="587"/>
      <c r="CV16" s="587"/>
      <c r="CW16" s="587"/>
      <c r="CX16" s="587"/>
      <c r="CY16" s="588"/>
      <c r="CZ16" s="639">
        <v>10.9</v>
      </c>
      <c r="DA16" s="639"/>
      <c r="DB16" s="639"/>
      <c r="DC16" s="639"/>
      <c r="DD16" s="592" t="s">
        <v>112</v>
      </c>
      <c r="DE16" s="587"/>
      <c r="DF16" s="587"/>
      <c r="DG16" s="587"/>
      <c r="DH16" s="587"/>
      <c r="DI16" s="587"/>
      <c r="DJ16" s="587"/>
      <c r="DK16" s="587"/>
      <c r="DL16" s="587"/>
      <c r="DM16" s="587"/>
      <c r="DN16" s="587"/>
      <c r="DO16" s="587"/>
      <c r="DP16" s="588"/>
      <c r="DQ16" s="592">
        <v>75949</v>
      </c>
      <c r="DR16" s="587"/>
      <c r="DS16" s="587"/>
      <c r="DT16" s="587"/>
      <c r="DU16" s="587"/>
      <c r="DV16" s="587"/>
      <c r="DW16" s="587"/>
      <c r="DX16" s="587"/>
      <c r="DY16" s="587"/>
      <c r="DZ16" s="587"/>
      <c r="EA16" s="587"/>
      <c r="EB16" s="587"/>
      <c r="EC16" s="622"/>
    </row>
    <row r="17" spans="2:133" ht="11.25" customHeight="1" x14ac:dyDescent="0.15">
      <c r="B17" s="583" t="s">
        <v>246</v>
      </c>
      <c r="C17" s="584"/>
      <c r="D17" s="584"/>
      <c r="E17" s="584"/>
      <c r="F17" s="584"/>
      <c r="G17" s="584"/>
      <c r="H17" s="584"/>
      <c r="I17" s="584"/>
      <c r="J17" s="584"/>
      <c r="K17" s="584"/>
      <c r="L17" s="584"/>
      <c r="M17" s="584"/>
      <c r="N17" s="584"/>
      <c r="O17" s="584"/>
      <c r="P17" s="584"/>
      <c r="Q17" s="585"/>
      <c r="R17" s="586">
        <v>1095114</v>
      </c>
      <c r="S17" s="587"/>
      <c r="T17" s="587"/>
      <c r="U17" s="587"/>
      <c r="V17" s="587"/>
      <c r="W17" s="587"/>
      <c r="X17" s="587"/>
      <c r="Y17" s="588"/>
      <c r="Z17" s="639">
        <v>40.9</v>
      </c>
      <c r="AA17" s="639"/>
      <c r="AB17" s="639"/>
      <c r="AC17" s="639"/>
      <c r="AD17" s="640">
        <v>1095114</v>
      </c>
      <c r="AE17" s="640"/>
      <c r="AF17" s="640"/>
      <c r="AG17" s="640"/>
      <c r="AH17" s="640"/>
      <c r="AI17" s="640"/>
      <c r="AJ17" s="640"/>
      <c r="AK17" s="640"/>
      <c r="AL17" s="609">
        <v>82.4</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326345</v>
      </c>
      <c r="CS17" s="587"/>
      <c r="CT17" s="587"/>
      <c r="CU17" s="587"/>
      <c r="CV17" s="587"/>
      <c r="CW17" s="587"/>
      <c r="CX17" s="587"/>
      <c r="CY17" s="588"/>
      <c r="CZ17" s="639">
        <v>12.6</v>
      </c>
      <c r="DA17" s="639"/>
      <c r="DB17" s="639"/>
      <c r="DC17" s="639"/>
      <c r="DD17" s="592" t="s">
        <v>112</v>
      </c>
      <c r="DE17" s="587"/>
      <c r="DF17" s="587"/>
      <c r="DG17" s="587"/>
      <c r="DH17" s="587"/>
      <c r="DI17" s="587"/>
      <c r="DJ17" s="587"/>
      <c r="DK17" s="587"/>
      <c r="DL17" s="587"/>
      <c r="DM17" s="587"/>
      <c r="DN17" s="587"/>
      <c r="DO17" s="587"/>
      <c r="DP17" s="588"/>
      <c r="DQ17" s="592">
        <v>311490</v>
      </c>
      <c r="DR17" s="587"/>
      <c r="DS17" s="587"/>
      <c r="DT17" s="587"/>
      <c r="DU17" s="587"/>
      <c r="DV17" s="587"/>
      <c r="DW17" s="587"/>
      <c r="DX17" s="587"/>
      <c r="DY17" s="587"/>
      <c r="DZ17" s="587"/>
      <c r="EA17" s="587"/>
      <c r="EB17" s="587"/>
      <c r="EC17" s="622"/>
    </row>
    <row r="18" spans="2:133" ht="11.25" customHeight="1" x14ac:dyDescent="0.15">
      <c r="B18" s="583" t="s">
        <v>249</v>
      </c>
      <c r="C18" s="584"/>
      <c r="D18" s="584"/>
      <c r="E18" s="584"/>
      <c r="F18" s="584"/>
      <c r="G18" s="584"/>
      <c r="H18" s="584"/>
      <c r="I18" s="584"/>
      <c r="J18" s="584"/>
      <c r="K18" s="584"/>
      <c r="L18" s="584"/>
      <c r="M18" s="584"/>
      <c r="N18" s="584"/>
      <c r="O18" s="584"/>
      <c r="P18" s="584"/>
      <c r="Q18" s="585"/>
      <c r="R18" s="586">
        <v>215759</v>
      </c>
      <c r="S18" s="587"/>
      <c r="T18" s="587"/>
      <c r="U18" s="587"/>
      <c r="V18" s="587"/>
      <c r="W18" s="587"/>
      <c r="X18" s="587"/>
      <c r="Y18" s="588"/>
      <c r="Z18" s="639">
        <v>8.1</v>
      </c>
      <c r="AA18" s="639"/>
      <c r="AB18" s="639"/>
      <c r="AC18" s="639"/>
      <c r="AD18" s="640" t="s">
        <v>112</v>
      </c>
      <c r="AE18" s="640"/>
      <c r="AF18" s="640"/>
      <c r="AG18" s="640"/>
      <c r="AH18" s="640"/>
      <c r="AI18" s="640"/>
      <c r="AJ18" s="640"/>
      <c r="AK18" s="640"/>
      <c r="AL18" s="609" t="s">
        <v>112</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t="s">
        <v>112</v>
      </c>
      <c r="CS18" s="587"/>
      <c r="CT18" s="587"/>
      <c r="CU18" s="587"/>
      <c r="CV18" s="587"/>
      <c r="CW18" s="587"/>
      <c r="CX18" s="587"/>
      <c r="CY18" s="588"/>
      <c r="CZ18" s="639" t="s">
        <v>112</v>
      </c>
      <c r="DA18" s="639"/>
      <c r="DB18" s="639"/>
      <c r="DC18" s="639"/>
      <c r="DD18" s="592" t="s">
        <v>112</v>
      </c>
      <c r="DE18" s="587"/>
      <c r="DF18" s="587"/>
      <c r="DG18" s="587"/>
      <c r="DH18" s="587"/>
      <c r="DI18" s="587"/>
      <c r="DJ18" s="587"/>
      <c r="DK18" s="587"/>
      <c r="DL18" s="587"/>
      <c r="DM18" s="587"/>
      <c r="DN18" s="587"/>
      <c r="DO18" s="587"/>
      <c r="DP18" s="588"/>
      <c r="DQ18" s="592" t="s">
        <v>112</v>
      </c>
      <c r="DR18" s="587"/>
      <c r="DS18" s="587"/>
      <c r="DT18" s="587"/>
      <c r="DU18" s="587"/>
      <c r="DV18" s="587"/>
      <c r="DW18" s="587"/>
      <c r="DX18" s="587"/>
      <c r="DY18" s="587"/>
      <c r="DZ18" s="587"/>
      <c r="EA18" s="587"/>
      <c r="EB18" s="587"/>
      <c r="EC18" s="622"/>
    </row>
    <row r="19" spans="2:133" ht="11.25" customHeight="1" x14ac:dyDescent="0.15">
      <c r="B19" s="583" t="s">
        <v>252</v>
      </c>
      <c r="C19" s="584"/>
      <c r="D19" s="584"/>
      <c r="E19" s="584"/>
      <c r="F19" s="584"/>
      <c r="G19" s="584"/>
      <c r="H19" s="584"/>
      <c r="I19" s="584"/>
      <c r="J19" s="584"/>
      <c r="K19" s="584"/>
      <c r="L19" s="584"/>
      <c r="M19" s="584"/>
      <c r="N19" s="584"/>
      <c r="O19" s="584"/>
      <c r="P19" s="584"/>
      <c r="Q19" s="585"/>
      <c r="R19" s="586">
        <v>2</v>
      </c>
      <c r="S19" s="587"/>
      <c r="T19" s="587"/>
      <c r="U19" s="587"/>
      <c r="V19" s="587"/>
      <c r="W19" s="587"/>
      <c r="X19" s="587"/>
      <c r="Y19" s="588"/>
      <c r="Z19" s="639">
        <v>0</v>
      </c>
      <c r="AA19" s="639"/>
      <c r="AB19" s="639"/>
      <c r="AC19" s="639"/>
      <c r="AD19" s="640" t="s">
        <v>112</v>
      </c>
      <c r="AE19" s="640"/>
      <c r="AF19" s="640"/>
      <c r="AG19" s="640"/>
      <c r="AH19" s="640"/>
      <c r="AI19" s="640"/>
      <c r="AJ19" s="640"/>
      <c r="AK19" s="640"/>
      <c r="AL19" s="609" t="s">
        <v>112</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v>6683</v>
      </c>
      <c r="BH19" s="587"/>
      <c r="BI19" s="587"/>
      <c r="BJ19" s="587"/>
      <c r="BK19" s="587"/>
      <c r="BL19" s="587"/>
      <c r="BM19" s="587"/>
      <c r="BN19" s="588"/>
      <c r="BO19" s="639">
        <v>3.8</v>
      </c>
      <c r="BP19" s="639"/>
      <c r="BQ19" s="639"/>
      <c r="BR19" s="639"/>
      <c r="BS19" s="592" t="s">
        <v>112</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x14ac:dyDescent="0.15">
      <c r="B20" s="583" t="s">
        <v>255</v>
      </c>
      <c r="C20" s="584"/>
      <c r="D20" s="584"/>
      <c r="E20" s="584"/>
      <c r="F20" s="584"/>
      <c r="G20" s="584"/>
      <c r="H20" s="584"/>
      <c r="I20" s="584"/>
      <c r="J20" s="584"/>
      <c r="K20" s="584"/>
      <c r="L20" s="584"/>
      <c r="M20" s="584"/>
      <c r="N20" s="584"/>
      <c r="O20" s="584"/>
      <c r="P20" s="584"/>
      <c r="Q20" s="585"/>
      <c r="R20" s="586">
        <v>1542227</v>
      </c>
      <c r="S20" s="587"/>
      <c r="T20" s="587"/>
      <c r="U20" s="587"/>
      <c r="V20" s="587"/>
      <c r="W20" s="587"/>
      <c r="X20" s="587"/>
      <c r="Y20" s="588"/>
      <c r="Z20" s="639">
        <v>57.6</v>
      </c>
      <c r="AA20" s="639"/>
      <c r="AB20" s="639"/>
      <c r="AC20" s="639"/>
      <c r="AD20" s="640">
        <v>1326466</v>
      </c>
      <c r="AE20" s="640"/>
      <c r="AF20" s="640"/>
      <c r="AG20" s="640"/>
      <c r="AH20" s="640"/>
      <c r="AI20" s="640"/>
      <c r="AJ20" s="640"/>
      <c r="AK20" s="640"/>
      <c r="AL20" s="609">
        <v>99.8</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v>6683</v>
      </c>
      <c r="BH20" s="587"/>
      <c r="BI20" s="587"/>
      <c r="BJ20" s="587"/>
      <c r="BK20" s="587"/>
      <c r="BL20" s="587"/>
      <c r="BM20" s="587"/>
      <c r="BN20" s="588"/>
      <c r="BO20" s="639">
        <v>3.8</v>
      </c>
      <c r="BP20" s="639"/>
      <c r="BQ20" s="639"/>
      <c r="BR20" s="639"/>
      <c r="BS20" s="592" t="s">
        <v>112</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2583173</v>
      </c>
      <c r="CS20" s="587"/>
      <c r="CT20" s="587"/>
      <c r="CU20" s="587"/>
      <c r="CV20" s="587"/>
      <c r="CW20" s="587"/>
      <c r="CX20" s="587"/>
      <c r="CY20" s="588"/>
      <c r="CZ20" s="639">
        <v>100</v>
      </c>
      <c r="DA20" s="639"/>
      <c r="DB20" s="639"/>
      <c r="DC20" s="639"/>
      <c r="DD20" s="592">
        <v>562013</v>
      </c>
      <c r="DE20" s="587"/>
      <c r="DF20" s="587"/>
      <c r="DG20" s="587"/>
      <c r="DH20" s="587"/>
      <c r="DI20" s="587"/>
      <c r="DJ20" s="587"/>
      <c r="DK20" s="587"/>
      <c r="DL20" s="587"/>
      <c r="DM20" s="587"/>
      <c r="DN20" s="587"/>
      <c r="DO20" s="587"/>
      <c r="DP20" s="588"/>
      <c r="DQ20" s="592">
        <v>1627038</v>
      </c>
      <c r="DR20" s="587"/>
      <c r="DS20" s="587"/>
      <c r="DT20" s="587"/>
      <c r="DU20" s="587"/>
      <c r="DV20" s="587"/>
      <c r="DW20" s="587"/>
      <c r="DX20" s="587"/>
      <c r="DY20" s="587"/>
      <c r="DZ20" s="587"/>
      <c r="EA20" s="587"/>
      <c r="EB20" s="587"/>
      <c r="EC20" s="622"/>
    </row>
    <row r="21" spans="2:133" ht="11.25" customHeight="1" x14ac:dyDescent="0.15">
      <c r="B21" s="583" t="s">
        <v>258</v>
      </c>
      <c r="C21" s="584"/>
      <c r="D21" s="584"/>
      <c r="E21" s="584"/>
      <c r="F21" s="584"/>
      <c r="G21" s="584"/>
      <c r="H21" s="584"/>
      <c r="I21" s="584"/>
      <c r="J21" s="584"/>
      <c r="K21" s="584"/>
      <c r="L21" s="584"/>
      <c r="M21" s="584"/>
      <c r="N21" s="584"/>
      <c r="O21" s="584"/>
      <c r="P21" s="584"/>
      <c r="Q21" s="585"/>
      <c r="R21" s="586">
        <v>691</v>
      </c>
      <c r="S21" s="587"/>
      <c r="T21" s="587"/>
      <c r="U21" s="587"/>
      <c r="V21" s="587"/>
      <c r="W21" s="587"/>
      <c r="X21" s="587"/>
      <c r="Y21" s="588"/>
      <c r="Z21" s="639">
        <v>0</v>
      </c>
      <c r="AA21" s="639"/>
      <c r="AB21" s="639"/>
      <c r="AC21" s="639"/>
      <c r="AD21" s="640">
        <v>691</v>
      </c>
      <c r="AE21" s="640"/>
      <c r="AF21" s="640"/>
      <c r="AG21" s="640"/>
      <c r="AH21" s="640"/>
      <c r="AI21" s="640"/>
      <c r="AJ21" s="640"/>
      <c r="AK21" s="640"/>
      <c r="AL21" s="609">
        <v>0.1</v>
      </c>
      <c r="AM21" s="641"/>
      <c r="AN21" s="641"/>
      <c r="AO21" s="642"/>
      <c r="AP21" s="677" t="s">
        <v>259</v>
      </c>
      <c r="AQ21" s="687"/>
      <c r="AR21" s="687"/>
      <c r="AS21" s="687"/>
      <c r="AT21" s="687"/>
      <c r="AU21" s="687"/>
      <c r="AV21" s="687"/>
      <c r="AW21" s="687"/>
      <c r="AX21" s="687"/>
      <c r="AY21" s="687"/>
      <c r="AZ21" s="687"/>
      <c r="BA21" s="687"/>
      <c r="BB21" s="687"/>
      <c r="BC21" s="687"/>
      <c r="BD21" s="687"/>
      <c r="BE21" s="687"/>
      <c r="BF21" s="679"/>
      <c r="BG21" s="586">
        <v>6683</v>
      </c>
      <c r="BH21" s="587"/>
      <c r="BI21" s="587"/>
      <c r="BJ21" s="587"/>
      <c r="BK21" s="587"/>
      <c r="BL21" s="587"/>
      <c r="BM21" s="587"/>
      <c r="BN21" s="588"/>
      <c r="BO21" s="639">
        <v>3.8</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260</v>
      </c>
      <c r="C22" s="584"/>
      <c r="D22" s="584"/>
      <c r="E22" s="584"/>
      <c r="F22" s="584"/>
      <c r="G22" s="584"/>
      <c r="H22" s="584"/>
      <c r="I22" s="584"/>
      <c r="J22" s="584"/>
      <c r="K22" s="584"/>
      <c r="L22" s="584"/>
      <c r="M22" s="584"/>
      <c r="N22" s="584"/>
      <c r="O22" s="584"/>
      <c r="P22" s="584"/>
      <c r="Q22" s="585"/>
      <c r="R22" s="586">
        <v>37465</v>
      </c>
      <c r="S22" s="587"/>
      <c r="T22" s="587"/>
      <c r="U22" s="587"/>
      <c r="V22" s="587"/>
      <c r="W22" s="587"/>
      <c r="X22" s="587"/>
      <c r="Y22" s="588"/>
      <c r="Z22" s="639">
        <v>1.4</v>
      </c>
      <c r="AA22" s="639"/>
      <c r="AB22" s="639"/>
      <c r="AC22" s="639"/>
      <c r="AD22" s="640" t="s">
        <v>112</v>
      </c>
      <c r="AE22" s="640"/>
      <c r="AF22" s="640"/>
      <c r="AG22" s="640"/>
      <c r="AH22" s="640"/>
      <c r="AI22" s="640"/>
      <c r="AJ22" s="640"/>
      <c r="AK22" s="640"/>
      <c r="AL22" s="609" t="s">
        <v>112</v>
      </c>
      <c r="AM22" s="641"/>
      <c r="AN22" s="641"/>
      <c r="AO22" s="642"/>
      <c r="AP22" s="677" t="s">
        <v>261</v>
      </c>
      <c r="AQ22" s="687"/>
      <c r="AR22" s="687"/>
      <c r="AS22" s="687"/>
      <c r="AT22" s="687"/>
      <c r="AU22" s="687"/>
      <c r="AV22" s="687"/>
      <c r="AW22" s="687"/>
      <c r="AX22" s="687"/>
      <c r="AY22" s="687"/>
      <c r="AZ22" s="687"/>
      <c r="BA22" s="687"/>
      <c r="BB22" s="687"/>
      <c r="BC22" s="687"/>
      <c r="BD22" s="687"/>
      <c r="BE22" s="687"/>
      <c r="BF22" s="679"/>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263</v>
      </c>
      <c r="C23" s="584"/>
      <c r="D23" s="584"/>
      <c r="E23" s="584"/>
      <c r="F23" s="584"/>
      <c r="G23" s="584"/>
      <c r="H23" s="584"/>
      <c r="I23" s="584"/>
      <c r="J23" s="584"/>
      <c r="K23" s="584"/>
      <c r="L23" s="584"/>
      <c r="M23" s="584"/>
      <c r="N23" s="584"/>
      <c r="O23" s="584"/>
      <c r="P23" s="584"/>
      <c r="Q23" s="585"/>
      <c r="R23" s="586">
        <v>17807</v>
      </c>
      <c r="S23" s="587"/>
      <c r="T23" s="587"/>
      <c r="U23" s="587"/>
      <c r="V23" s="587"/>
      <c r="W23" s="587"/>
      <c r="X23" s="587"/>
      <c r="Y23" s="588"/>
      <c r="Z23" s="639">
        <v>0.7</v>
      </c>
      <c r="AA23" s="639"/>
      <c r="AB23" s="639"/>
      <c r="AC23" s="639"/>
      <c r="AD23" s="640">
        <v>1356</v>
      </c>
      <c r="AE23" s="640"/>
      <c r="AF23" s="640"/>
      <c r="AG23" s="640"/>
      <c r="AH23" s="640"/>
      <c r="AI23" s="640"/>
      <c r="AJ23" s="640"/>
      <c r="AK23" s="640"/>
      <c r="AL23" s="609">
        <v>0.1</v>
      </c>
      <c r="AM23" s="641"/>
      <c r="AN23" s="641"/>
      <c r="AO23" s="642"/>
      <c r="AP23" s="677" t="s">
        <v>264</v>
      </c>
      <c r="AQ23" s="687"/>
      <c r="AR23" s="687"/>
      <c r="AS23" s="687"/>
      <c r="AT23" s="687"/>
      <c r="AU23" s="687"/>
      <c r="AV23" s="687"/>
      <c r="AW23" s="687"/>
      <c r="AX23" s="687"/>
      <c r="AY23" s="687"/>
      <c r="AZ23" s="687"/>
      <c r="BA23" s="687"/>
      <c r="BB23" s="687"/>
      <c r="BC23" s="687"/>
      <c r="BD23" s="687"/>
      <c r="BE23" s="687"/>
      <c r="BF23" s="679"/>
      <c r="BG23" s="586" t="s">
        <v>112</v>
      </c>
      <c r="BH23" s="587"/>
      <c r="BI23" s="587"/>
      <c r="BJ23" s="587"/>
      <c r="BK23" s="587"/>
      <c r="BL23" s="587"/>
      <c r="BM23" s="587"/>
      <c r="BN23" s="588"/>
      <c r="BO23" s="639" t="s">
        <v>112</v>
      </c>
      <c r="BP23" s="639"/>
      <c r="BQ23" s="639"/>
      <c r="BR23" s="639"/>
      <c r="BS23" s="592" t="s">
        <v>112</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x14ac:dyDescent="0.15">
      <c r="B24" s="583" t="s">
        <v>270</v>
      </c>
      <c r="C24" s="584"/>
      <c r="D24" s="584"/>
      <c r="E24" s="584"/>
      <c r="F24" s="584"/>
      <c r="G24" s="584"/>
      <c r="H24" s="584"/>
      <c r="I24" s="584"/>
      <c r="J24" s="584"/>
      <c r="K24" s="584"/>
      <c r="L24" s="584"/>
      <c r="M24" s="584"/>
      <c r="N24" s="584"/>
      <c r="O24" s="584"/>
      <c r="P24" s="584"/>
      <c r="Q24" s="585"/>
      <c r="R24" s="586">
        <v>7636</v>
      </c>
      <c r="S24" s="587"/>
      <c r="T24" s="587"/>
      <c r="U24" s="587"/>
      <c r="V24" s="587"/>
      <c r="W24" s="587"/>
      <c r="X24" s="587"/>
      <c r="Y24" s="588"/>
      <c r="Z24" s="639">
        <v>0.3</v>
      </c>
      <c r="AA24" s="639"/>
      <c r="AB24" s="639"/>
      <c r="AC24" s="639"/>
      <c r="AD24" s="640" t="s">
        <v>112</v>
      </c>
      <c r="AE24" s="640"/>
      <c r="AF24" s="640"/>
      <c r="AG24" s="640"/>
      <c r="AH24" s="640"/>
      <c r="AI24" s="640"/>
      <c r="AJ24" s="640"/>
      <c r="AK24" s="640"/>
      <c r="AL24" s="609" t="s">
        <v>112</v>
      </c>
      <c r="AM24" s="641"/>
      <c r="AN24" s="641"/>
      <c r="AO24" s="642"/>
      <c r="AP24" s="677" t="s">
        <v>271</v>
      </c>
      <c r="AQ24" s="687"/>
      <c r="AR24" s="687"/>
      <c r="AS24" s="687"/>
      <c r="AT24" s="687"/>
      <c r="AU24" s="687"/>
      <c r="AV24" s="687"/>
      <c r="AW24" s="687"/>
      <c r="AX24" s="687"/>
      <c r="AY24" s="687"/>
      <c r="AZ24" s="687"/>
      <c r="BA24" s="687"/>
      <c r="BB24" s="687"/>
      <c r="BC24" s="687"/>
      <c r="BD24" s="687"/>
      <c r="BE24" s="687"/>
      <c r="BF24" s="679"/>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1033453</v>
      </c>
      <c r="CS24" s="637"/>
      <c r="CT24" s="637"/>
      <c r="CU24" s="637"/>
      <c r="CV24" s="637"/>
      <c r="CW24" s="637"/>
      <c r="CX24" s="637"/>
      <c r="CY24" s="684"/>
      <c r="CZ24" s="688">
        <v>40</v>
      </c>
      <c r="DA24" s="689"/>
      <c r="DB24" s="689"/>
      <c r="DC24" s="690"/>
      <c r="DD24" s="683">
        <v>770922</v>
      </c>
      <c r="DE24" s="637"/>
      <c r="DF24" s="637"/>
      <c r="DG24" s="637"/>
      <c r="DH24" s="637"/>
      <c r="DI24" s="637"/>
      <c r="DJ24" s="637"/>
      <c r="DK24" s="684"/>
      <c r="DL24" s="683">
        <v>627559</v>
      </c>
      <c r="DM24" s="637"/>
      <c r="DN24" s="637"/>
      <c r="DO24" s="637"/>
      <c r="DP24" s="637"/>
      <c r="DQ24" s="637"/>
      <c r="DR24" s="637"/>
      <c r="DS24" s="637"/>
      <c r="DT24" s="637"/>
      <c r="DU24" s="637"/>
      <c r="DV24" s="684"/>
      <c r="DW24" s="685">
        <v>44.9</v>
      </c>
      <c r="DX24" s="654"/>
      <c r="DY24" s="654"/>
      <c r="DZ24" s="654"/>
      <c r="EA24" s="654"/>
      <c r="EB24" s="654"/>
      <c r="EC24" s="686"/>
    </row>
    <row r="25" spans="2:133" ht="11.25" customHeight="1" x14ac:dyDescent="0.15">
      <c r="B25" s="583" t="s">
        <v>273</v>
      </c>
      <c r="C25" s="584"/>
      <c r="D25" s="584"/>
      <c r="E25" s="584"/>
      <c r="F25" s="584"/>
      <c r="G25" s="584"/>
      <c r="H25" s="584"/>
      <c r="I25" s="584"/>
      <c r="J25" s="584"/>
      <c r="K25" s="584"/>
      <c r="L25" s="584"/>
      <c r="M25" s="584"/>
      <c r="N25" s="584"/>
      <c r="O25" s="584"/>
      <c r="P25" s="584"/>
      <c r="Q25" s="585"/>
      <c r="R25" s="586">
        <v>583656</v>
      </c>
      <c r="S25" s="587"/>
      <c r="T25" s="587"/>
      <c r="U25" s="587"/>
      <c r="V25" s="587"/>
      <c r="W25" s="587"/>
      <c r="X25" s="587"/>
      <c r="Y25" s="588"/>
      <c r="Z25" s="639">
        <v>21.8</v>
      </c>
      <c r="AA25" s="639"/>
      <c r="AB25" s="639"/>
      <c r="AC25" s="639"/>
      <c r="AD25" s="640" t="s">
        <v>112</v>
      </c>
      <c r="AE25" s="640"/>
      <c r="AF25" s="640"/>
      <c r="AG25" s="640"/>
      <c r="AH25" s="640"/>
      <c r="AI25" s="640"/>
      <c r="AJ25" s="640"/>
      <c r="AK25" s="640"/>
      <c r="AL25" s="609" t="s">
        <v>112</v>
      </c>
      <c r="AM25" s="641"/>
      <c r="AN25" s="641"/>
      <c r="AO25" s="642"/>
      <c r="AP25" s="677" t="s">
        <v>274</v>
      </c>
      <c r="AQ25" s="687"/>
      <c r="AR25" s="687"/>
      <c r="AS25" s="687"/>
      <c r="AT25" s="687"/>
      <c r="AU25" s="687"/>
      <c r="AV25" s="687"/>
      <c r="AW25" s="687"/>
      <c r="AX25" s="687"/>
      <c r="AY25" s="687"/>
      <c r="AZ25" s="687"/>
      <c r="BA25" s="687"/>
      <c r="BB25" s="687"/>
      <c r="BC25" s="687"/>
      <c r="BD25" s="687"/>
      <c r="BE25" s="687"/>
      <c r="BF25" s="679"/>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376149</v>
      </c>
      <c r="CS25" s="605"/>
      <c r="CT25" s="605"/>
      <c r="CU25" s="605"/>
      <c r="CV25" s="605"/>
      <c r="CW25" s="605"/>
      <c r="CX25" s="605"/>
      <c r="CY25" s="606"/>
      <c r="CZ25" s="589">
        <v>14.6</v>
      </c>
      <c r="DA25" s="607"/>
      <c r="DB25" s="607"/>
      <c r="DC25" s="608"/>
      <c r="DD25" s="592">
        <v>357759</v>
      </c>
      <c r="DE25" s="605"/>
      <c r="DF25" s="605"/>
      <c r="DG25" s="605"/>
      <c r="DH25" s="605"/>
      <c r="DI25" s="605"/>
      <c r="DJ25" s="605"/>
      <c r="DK25" s="606"/>
      <c r="DL25" s="592">
        <v>344565</v>
      </c>
      <c r="DM25" s="605"/>
      <c r="DN25" s="605"/>
      <c r="DO25" s="605"/>
      <c r="DP25" s="605"/>
      <c r="DQ25" s="605"/>
      <c r="DR25" s="605"/>
      <c r="DS25" s="605"/>
      <c r="DT25" s="605"/>
      <c r="DU25" s="605"/>
      <c r="DV25" s="606"/>
      <c r="DW25" s="609">
        <v>24.6</v>
      </c>
      <c r="DX25" s="610"/>
      <c r="DY25" s="610"/>
      <c r="DZ25" s="610"/>
      <c r="EA25" s="610"/>
      <c r="EB25" s="610"/>
      <c r="EC25" s="611"/>
    </row>
    <row r="26" spans="2:133" ht="11.25" customHeight="1" x14ac:dyDescent="0.15">
      <c r="B26" s="680" t="s">
        <v>276</v>
      </c>
      <c r="C26" s="681"/>
      <c r="D26" s="681"/>
      <c r="E26" s="681"/>
      <c r="F26" s="681"/>
      <c r="G26" s="681"/>
      <c r="H26" s="681"/>
      <c r="I26" s="681"/>
      <c r="J26" s="681"/>
      <c r="K26" s="681"/>
      <c r="L26" s="681"/>
      <c r="M26" s="681"/>
      <c r="N26" s="681"/>
      <c r="O26" s="681"/>
      <c r="P26" s="681"/>
      <c r="Q26" s="682"/>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77" t="s">
        <v>277</v>
      </c>
      <c r="AQ26" s="678"/>
      <c r="AR26" s="678"/>
      <c r="AS26" s="678"/>
      <c r="AT26" s="678"/>
      <c r="AU26" s="678"/>
      <c r="AV26" s="678"/>
      <c r="AW26" s="678"/>
      <c r="AX26" s="678"/>
      <c r="AY26" s="678"/>
      <c r="AZ26" s="678"/>
      <c r="BA26" s="678"/>
      <c r="BB26" s="678"/>
      <c r="BC26" s="678"/>
      <c r="BD26" s="678"/>
      <c r="BE26" s="678"/>
      <c r="BF26" s="679"/>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191478</v>
      </c>
      <c r="CS26" s="587"/>
      <c r="CT26" s="587"/>
      <c r="CU26" s="587"/>
      <c r="CV26" s="587"/>
      <c r="CW26" s="587"/>
      <c r="CX26" s="587"/>
      <c r="CY26" s="588"/>
      <c r="CZ26" s="589">
        <v>7.4</v>
      </c>
      <c r="DA26" s="607"/>
      <c r="DB26" s="607"/>
      <c r="DC26" s="608"/>
      <c r="DD26" s="592">
        <v>176003</v>
      </c>
      <c r="DE26" s="587"/>
      <c r="DF26" s="587"/>
      <c r="DG26" s="587"/>
      <c r="DH26" s="587"/>
      <c r="DI26" s="587"/>
      <c r="DJ26" s="587"/>
      <c r="DK26" s="588"/>
      <c r="DL26" s="592" t="s">
        <v>215</v>
      </c>
      <c r="DM26" s="587"/>
      <c r="DN26" s="587"/>
      <c r="DO26" s="587"/>
      <c r="DP26" s="587"/>
      <c r="DQ26" s="587"/>
      <c r="DR26" s="587"/>
      <c r="DS26" s="587"/>
      <c r="DT26" s="587"/>
      <c r="DU26" s="587"/>
      <c r="DV26" s="588"/>
      <c r="DW26" s="609" t="s">
        <v>215</v>
      </c>
      <c r="DX26" s="610"/>
      <c r="DY26" s="610"/>
      <c r="DZ26" s="610"/>
      <c r="EA26" s="610"/>
      <c r="EB26" s="610"/>
      <c r="EC26" s="611"/>
    </row>
    <row r="27" spans="2:133" ht="11.25" customHeight="1" x14ac:dyDescent="0.15">
      <c r="B27" s="583" t="s">
        <v>279</v>
      </c>
      <c r="C27" s="584"/>
      <c r="D27" s="584"/>
      <c r="E27" s="584"/>
      <c r="F27" s="584"/>
      <c r="G27" s="584"/>
      <c r="H27" s="584"/>
      <c r="I27" s="584"/>
      <c r="J27" s="584"/>
      <c r="K27" s="584"/>
      <c r="L27" s="584"/>
      <c r="M27" s="584"/>
      <c r="N27" s="584"/>
      <c r="O27" s="584"/>
      <c r="P27" s="584"/>
      <c r="Q27" s="585"/>
      <c r="R27" s="586">
        <v>160364</v>
      </c>
      <c r="S27" s="587"/>
      <c r="T27" s="587"/>
      <c r="U27" s="587"/>
      <c r="V27" s="587"/>
      <c r="W27" s="587"/>
      <c r="X27" s="587"/>
      <c r="Y27" s="588"/>
      <c r="Z27" s="639">
        <v>6</v>
      </c>
      <c r="AA27" s="639"/>
      <c r="AB27" s="639"/>
      <c r="AC27" s="639"/>
      <c r="AD27" s="640" t="s">
        <v>112</v>
      </c>
      <c r="AE27" s="640"/>
      <c r="AF27" s="640"/>
      <c r="AG27" s="640"/>
      <c r="AH27" s="640"/>
      <c r="AI27" s="640"/>
      <c r="AJ27" s="640"/>
      <c r="AK27" s="640"/>
      <c r="AL27" s="609" t="s">
        <v>112</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177777</v>
      </c>
      <c r="BH27" s="587"/>
      <c r="BI27" s="587"/>
      <c r="BJ27" s="587"/>
      <c r="BK27" s="587"/>
      <c r="BL27" s="587"/>
      <c r="BM27" s="587"/>
      <c r="BN27" s="588"/>
      <c r="BO27" s="639">
        <v>100</v>
      </c>
      <c r="BP27" s="639"/>
      <c r="BQ27" s="639"/>
      <c r="BR27" s="639"/>
      <c r="BS27" s="592">
        <v>79</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330959</v>
      </c>
      <c r="CS27" s="605"/>
      <c r="CT27" s="605"/>
      <c r="CU27" s="605"/>
      <c r="CV27" s="605"/>
      <c r="CW27" s="605"/>
      <c r="CX27" s="605"/>
      <c r="CY27" s="606"/>
      <c r="CZ27" s="589">
        <v>12.8</v>
      </c>
      <c r="DA27" s="607"/>
      <c r="DB27" s="607"/>
      <c r="DC27" s="608"/>
      <c r="DD27" s="592">
        <v>101673</v>
      </c>
      <c r="DE27" s="605"/>
      <c r="DF27" s="605"/>
      <c r="DG27" s="605"/>
      <c r="DH27" s="605"/>
      <c r="DI27" s="605"/>
      <c r="DJ27" s="605"/>
      <c r="DK27" s="606"/>
      <c r="DL27" s="592">
        <v>101173</v>
      </c>
      <c r="DM27" s="605"/>
      <c r="DN27" s="605"/>
      <c r="DO27" s="605"/>
      <c r="DP27" s="605"/>
      <c r="DQ27" s="605"/>
      <c r="DR27" s="605"/>
      <c r="DS27" s="605"/>
      <c r="DT27" s="605"/>
      <c r="DU27" s="605"/>
      <c r="DV27" s="606"/>
      <c r="DW27" s="609">
        <v>7.2</v>
      </c>
      <c r="DX27" s="610"/>
      <c r="DY27" s="610"/>
      <c r="DZ27" s="610"/>
      <c r="EA27" s="610"/>
      <c r="EB27" s="610"/>
      <c r="EC27" s="611"/>
    </row>
    <row r="28" spans="2:133" ht="11.25" customHeight="1" x14ac:dyDescent="0.15">
      <c r="B28" s="583" t="s">
        <v>282</v>
      </c>
      <c r="C28" s="584"/>
      <c r="D28" s="584"/>
      <c r="E28" s="584"/>
      <c r="F28" s="584"/>
      <c r="G28" s="584"/>
      <c r="H28" s="584"/>
      <c r="I28" s="584"/>
      <c r="J28" s="584"/>
      <c r="K28" s="584"/>
      <c r="L28" s="584"/>
      <c r="M28" s="584"/>
      <c r="N28" s="584"/>
      <c r="O28" s="584"/>
      <c r="P28" s="584"/>
      <c r="Q28" s="585"/>
      <c r="R28" s="586">
        <v>15336</v>
      </c>
      <c r="S28" s="587"/>
      <c r="T28" s="587"/>
      <c r="U28" s="587"/>
      <c r="V28" s="587"/>
      <c r="W28" s="587"/>
      <c r="X28" s="587"/>
      <c r="Y28" s="588"/>
      <c r="Z28" s="639">
        <v>0.6</v>
      </c>
      <c r="AA28" s="639"/>
      <c r="AB28" s="639"/>
      <c r="AC28" s="639"/>
      <c r="AD28" s="640">
        <v>57</v>
      </c>
      <c r="AE28" s="640"/>
      <c r="AF28" s="640"/>
      <c r="AG28" s="640"/>
      <c r="AH28" s="640"/>
      <c r="AI28" s="640"/>
      <c r="AJ28" s="640"/>
      <c r="AK28" s="640"/>
      <c r="AL28" s="609">
        <v>0</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326345</v>
      </c>
      <c r="CS28" s="587"/>
      <c r="CT28" s="587"/>
      <c r="CU28" s="587"/>
      <c r="CV28" s="587"/>
      <c r="CW28" s="587"/>
      <c r="CX28" s="587"/>
      <c r="CY28" s="588"/>
      <c r="CZ28" s="589">
        <v>12.6</v>
      </c>
      <c r="DA28" s="607"/>
      <c r="DB28" s="607"/>
      <c r="DC28" s="608"/>
      <c r="DD28" s="592">
        <v>311490</v>
      </c>
      <c r="DE28" s="587"/>
      <c r="DF28" s="587"/>
      <c r="DG28" s="587"/>
      <c r="DH28" s="587"/>
      <c r="DI28" s="587"/>
      <c r="DJ28" s="587"/>
      <c r="DK28" s="588"/>
      <c r="DL28" s="592">
        <v>181821</v>
      </c>
      <c r="DM28" s="587"/>
      <c r="DN28" s="587"/>
      <c r="DO28" s="587"/>
      <c r="DP28" s="587"/>
      <c r="DQ28" s="587"/>
      <c r="DR28" s="587"/>
      <c r="DS28" s="587"/>
      <c r="DT28" s="587"/>
      <c r="DU28" s="587"/>
      <c r="DV28" s="588"/>
      <c r="DW28" s="609">
        <v>13</v>
      </c>
      <c r="DX28" s="610"/>
      <c r="DY28" s="610"/>
      <c r="DZ28" s="610"/>
      <c r="EA28" s="610"/>
      <c r="EB28" s="610"/>
      <c r="EC28" s="611"/>
    </row>
    <row r="29" spans="2:133" ht="11.25" customHeight="1" x14ac:dyDescent="0.15">
      <c r="B29" s="583" t="s">
        <v>284</v>
      </c>
      <c r="C29" s="584"/>
      <c r="D29" s="584"/>
      <c r="E29" s="584"/>
      <c r="F29" s="584"/>
      <c r="G29" s="584"/>
      <c r="H29" s="584"/>
      <c r="I29" s="584"/>
      <c r="J29" s="584"/>
      <c r="K29" s="584"/>
      <c r="L29" s="584"/>
      <c r="M29" s="584"/>
      <c r="N29" s="584"/>
      <c r="O29" s="584"/>
      <c r="P29" s="584"/>
      <c r="Q29" s="585"/>
      <c r="R29" s="586">
        <v>40</v>
      </c>
      <c r="S29" s="587"/>
      <c r="T29" s="587"/>
      <c r="U29" s="587"/>
      <c r="V29" s="587"/>
      <c r="W29" s="587"/>
      <c r="X29" s="587"/>
      <c r="Y29" s="588"/>
      <c r="Z29" s="639">
        <v>0</v>
      </c>
      <c r="AA29" s="639"/>
      <c r="AB29" s="639"/>
      <c r="AC29" s="639"/>
      <c r="AD29" s="640" t="s">
        <v>112</v>
      </c>
      <c r="AE29" s="640"/>
      <c r="AF29" s="640"/>
      <c r="AG29" s="640"/>
      <c r="AH29" s="640"/>
      <c r="AI29" s="640"/>
      <c r="AJ29" s="640"/>
      <c r="AK29" s="640"/>
      <c r="AL29" s="609" t="s">
        <v>112</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62"/>
      <c r="BI29" s="662"/>
      <c r="BJ29" s="662"/>
      <c r="BK29" s="662"/>
      <c r="BL29" s="662"/>
      <c r="BM29" s="662"/>
      <c r="BN29" s="662"/>
      <c r="BO29" s="662"/>
      <c r="BP29" s="662"/>
      <c r="BQ29" s="663"/>
      <c r="BR29" s="646" t="s">
        <v>286</v>
      </c>
      <c r="BS29" s="662"/>
      <c r="BT29" s="662"/>
      <c r="BU29" s="662"/>
      <c r="BV29" s="662"/>
      <c r="BW29" s="662"/>
      <c r="BX29" s="662"/>
      <c r="BY29" s="662"/>
      <c r="BZ29" s="662"/>
      <c r="CA29" s="662"/>
      <c r="CB29" s="663"/>
      <c r="CD29" s="656" t="s">
        <v>287</v>
      </c>
      <c r="CE29" s="657"/>
      <c r="CF29" s="623" t="s">
        <v>288</v>
      </c>
      <c r="CG29" s="620"/>
      <c r="CH29" s="620"/>
      <c r="CI29" s="620"/>
      <c r="CJ29" s="620"/>
      <c r="CK29" s="620"/>
      <c r="CL29" s="620"/>
      <c r="CM29" s="620"/>
      <c r="CN29" s="620"/>
      <c r="CO29" s="620"/>
      <c r="CP29" s="620"/>
      <c r="CQ29" s="621"/>
      <c r="CR29" s="586">
        <v>326345</v>
      </c>
      <c r="CS29" s="605"/>
      <c r="CT29" s="605"/>
      <c r="CU29" s="605"/>
      <c r="CV29" s="605"/>
      <c r="CW29" s="605"/>
      <c r="CX29" s="605"/>
      <c r="CY29" s="606"/>
      <c r="CZ29" s="589">
        <v>12.6</v>
      </c>
      <c r="DA29" s="607"/>
      <c r="DB29" s="607"/>
      <c r="DC29" s="608"/>
      <c r="DD29" s="592">
        <v>311490</v>
      </c>
      <c r="DE29" s="605"/>
      <c r="DF29" s="605"/>
      <c r="DG29" s="605"/>
      <c r="DH29" s="605"/>
      <c r="DI29" s="605"/>
      <c r="DJ29" s="605"/>
      <c r="DK29" s="606"/>
      <c r="DL29" s="592">
        <v>181821</v>
      </c>
      <c r="DM29" s="605"/>
      <c r="DN29" s="605"/>
      <c r="DO29" s="605"/>
      <c r="DP29" s="605"/>
      <c r="DQ29" s="605"/>
      <c r="DR29" s="605"/>
      <c r="DS29" s="605"/>
      <c r="DT29" s="605"/>
      <c r="DU29" s="605"/>
      <c r="DV29" s="606"/>
      <c r="DW29" s="609">
        <v>13</v>
      </c>
      <c r="DX29" s="610"/>
      <c r="DY29" s="610"/>
      <c r="DZ29" s="610"/>
      <c r="EA29" s="610"/>
      <c r="EB29" s="610"/>
      <c r="EC29" s="611"/>
    </row>
    <row r="30" spans="2:133" ht="11.25" customHeight="1" x14ac:dyDescent="0.15">
      <c r="B30" s="583" t="s">
        <v>289</v>
      </c>
      <c r="C30" s="584"/>
      <c r="D30" s="584"/>
      <c r="E30" s="584"/>
      <c r="F30" s="584"/>
      <c r="G30" s="584"/>
      <c r="H30" s="584"/>
      <c r="I30" s="584"/>
      <c r="J30" s="584"/>
      <c r="K30" s="584"/>
      <c r="L30" s="584"/>
      <c r="M30" s="584"/>
      <c r="N30" s="584"/>
      <c r="O30" s="584"/>
      <c r="P30" s="584"/>
      <c r="Q30" s="585"/>
      <c r="R30" s="586" t="s">
        <v>112</v>
      </c>
      <c r="S30" s="587"/>
      <c r="T30" s="587"/>
      <c r="U30" s="587"/>
      <c r="V30" s="587"/>
      <c r="W30" s="587"/>
      <c r="X30" s="587"/>
      <c r="Y30" s="588"/>
      <c r="Z30" s="639" t="s">
        <v>112</v>
      </c>
      <c r="AA30" s="639"/>
      <c r="AB30" s="639"/>
      <c r="AC30" s="639"/>
      <c r="AD30" s="640" t="s">
        <v>112</v>
      </c>
      <c r="AE30" s="640"/>
      <c r="AF30" s="640"/>
      <c r="AG30" s="640"/>
      <c r="AH30" s="640"/>
      <c r="AI30" s="640"/>
      <c r="AJ30" s="640"/>
      <c r="AK30" s="640"/>
      <c r="AL30" s="609" t="s">
        <v>112</v>
      </c>
      <c r="AM30" s="641"/>
      <c r="AN30" s="641"/>
      <c r="AO30" s="642"/>
      <c r="AP30" s="664" t="s">
        <v>290</v>
      </c>
      <c r="AQ30" s="665"/>
      <c r="AR30" s="665"/>
      <c r="AS30" s="665"/>
      <c r="AT30" s="670" t="s">
        <v>291</v>
      </c>
      <c r="AU30" s="182"/>
      <c r="AV30" s="182"/>
      <c r="AW30" s="182"/>
      <c r="AX30" s="673" t="s">
        <v>170</v>
      </c>
      <c r="AY30" s="674"/>
      <c r="AZ30" s="674"/>
      <c r="BA30" s="674"/>
      <c r="BB30" s="674"/>
      <c r="BC30" s="674"/>
      <c r="BD30" s="674"/>
      <c r="BE30" s="674"/>
      <c r="BF30" s="675"/>
      <c r="BG30" s="652">
        <v>97.4</v>
      </c>
      <c r="BH30" s="653"/>
      <c r="BI30" s="653"/>
      <c r="BJ30" s="653"/>
      <c r="BK30" s="653"/>
      <c r="BL30" s="653"/>
      <c r="BM30" s="654">
        <v>86.6</v>
      </c>
      <c r="BN30" s="653"/>
      <c r="BO30" s="653"/>
      <c r="BP30" s="653"/>
      <c r="BQ30" s="655"/>
      <c r="BR30" s="652">
        <v>97.5</v>
      </c>
      <c r="BS30" s="653"/>
      <c r="BT30" s="653"/>
      <c r="BU30" s="653"/>
      <c r="BV30" s="653"/>
      <c r="BW30" s="653"/>
      <c r="BX30" s="654">
        <v>86</v>
      </c>
      <c r="BY30" s="653"/>
      <c r="BZ30" s="653"/>
      <c r="CA30" s="653"/>
      <c r="CB30" s="655"/>
      <c r="CD30" s="658"/>
      <c r="CE30" s="659"/>
      <c r="CF30" s="623" t="s">
        <v>292</v>
      </c>
      <c r="CG30" s="620"/>
      <c r="CH30" s="620"/>
      <c r="CI30" s="620"/>
      <c r="CJ30" s="620"/>
      <c r="CK30" s="620"/>
      <c r="CL30" s="620"/>
      <c r="CM30" s="620"/>
      <c r="CN30" s="620"/>
      <c r="CO30" s="620"/>
      <c r="CP30" s="620"/>
      <c r="CQ30" s="621"/>
      <c r="CR30" s="586">
        <v>311494</v>
      </c>
      <c r="CS30" s="587"/>
      <c r="CT30" s="587"/>
      <c r="CU30" s="587"/>
      <c r="CV30" s="587"/>
      <c r="CW30" s="587"/>
      <c r="CX30" s="587"/>
      <c r="CY30" s="588"/>
      <c r="CZ30" s="589">
        <v>12.1</v>
      </c>
      <c r="DA30" s="607"/>
      <c r="DB30" s="607"/>
      <c r="DC30" s="608"/>
      <c r="DD30" s="592">
        <v>297506</v>
      </c>
      <c r="DE30" s="587"/>
      <c r="DF30" s="587"/>
      <c r="DG30" s="587"/>
      <c r="DH30" s="587"/>
      <c r="DI30" s="587"/>
      <c r="DJ30" s="587"/>
      <c r="DK30" s="588"/>
      <c r="DL30" s="592">
        <v>167837</v>
      </c>
      <c r="DM30" s="587"/>
      <c r="DN30" s="587"/>
      <c r="DO30" s="587"/>
      <c r="DP30" s="587"/>
      <c r="DQ30" s="587"/>
      <c r="DR30" s="587"/>
      <c r="DS30" s="587"/>
      <c r="DT30" s="587"/>
      <c r="DU30" s="587"/>
      <c r="DV30" s="588"/>
      <c r="DW30" s="609">
        <v>12</v>
      </c>
      <c r="DX30" s="610"/>
      <c r="DY30" s="610"/>
      <c r="DZ30" s="610"/>
      <c r="EA30" s="610"/>
      <c r="EB30" s="610"/>
      <c r="EC30" s="611"/>
    </row>
    <row r="31" spans="2:133" ht="11.25" customHeight="1" x14ac:dyDescent="0.15">
      <c r="B31" s="583" t="s">
        <v>293</v>
      </c>
      <c r="C31" s="584"/>
      <c r="D31" s="584"/>
      <c r="E31" s="584"/>
      <c r="F31" s="584"/>
      <c r="G31" s="584"/>
      <c r="H31" s="584"/>
      <c r="I31" s="584"/>
      <c r="J31" s="584"/>
      <c r="K31" s="584"/>
      <c r="L31" s="584"/>
      <c r="M31" s="584"/>
      <c r="N31" s="584"/>
      <c r="O31" s="584"/>
      <c r="P31" s="584"/>
      <c r="Q31" s="585"/>
      <c r="R31" s="586">
        <v>65090</v>
      </c>
      <c r="S31" s="587"/>
      <c r="T31" s="587"/>
      <c r="U31" s="587"/>
      <c r="V31" s="587"/>
      <c r="W31" s="587"/>
      <c r="X31" s="587"/>
      <c r="Y31" s="588"/>
      <c r="Z31" s="639">
        <v>2.4</v>
      </c>
      <c r="AA31" s="639"/>
      <c r="AB31" s="639"/>
      <c r="AC31" s="639"/>
      <c r="AD31" s="640" t="s">
        <v>112</v>
      </c>
      <c r="AE31" s="640"/>
      <c r="AF31" s="640"/>
      <c r="AG31" s="640"/>
      <c r="AH31" s="640"/>
      <c r="AI31" s="640"/>
      <c r="AJ31" s="640"/>
      <c r="AK31" s="640"/>
      <c r="AL31" s="609" t="s">
        <v>112</v>
      </c>
      <c r="AM31" s="641"/>
      <c r="AN31" s="641"/>
      <c r="AO31" s="642"/>
      <c r="AP31" s="666"/>
      <c r="AQ31" s="667"/>
      <c r="AR31" s="667"/>
      <c r="AS31" s="667"/>
      <c r="AT31" s="671"/>
      <c r="AU31" s="181" t="s">
        <v>294</v>
      </c>
      <c r="AV31" s="181"/>
      <c r="AW31" s="181"/>
      <c r="AX31" s="583" t="s">
        <v>295</v>
      </c>
      <c r="AY31" s="584"/>
      <c r="AZ31" s="584"/>
      <c r="BA31" s="584"/>
      <c r="BB31" s="584"/>
      <c r="BC31" s="584"/>
      <c r="BD31" s="584"/>
      <c r="BE31" s="584"/>
      <c r="BF31" s="585"/>
      <c r="BG31" s="650">
        <v>97.4</v>
      </c>
      <c r="BH31" s="605"/>
      <c r="BI31" s="605"/>
      <c r="BJ31" s="605"/>
      <c r="BK31" s="605"/>
      <c r="BL31" s="605"/>
      <c r="BM31" s="641">
        <v>90.5</v>
      </c>
      <c r="BN31" s="651"/>
      <c r="BO31" s="651"/>
      <c r="BP31" s="651"/>
      <c r="BQ31" s="615"/>
      <c r="BR31" s="650">
        <v>97.4</v>
      </c>
      <c r="BS31" s="605"/>
      <c r="BT31" s="605"/>
      <c r="BU31" s="605"/>
      <c r="BV31" s="605"/>
      <c r="BW31" s="605"/>
      <c r="BX31" s="641">
        <v>90.9</v>
      </c>
      <c r="BY31" s="651"/>
      <c r="BZ31" s="651"/>
      <c r="CA31" s="651"/>
      <c r="CB31" s="615"/>
      <c r="CD31" s="658"/>
      <c r="CE31" s="659"/>
      <c r="CF31" s="623" t="s">
        <v>296</v>
      </c>
      <c r="CG31" s="620"/>
      <c r="CH31" s="620"/>
      <c r="CI31" s="620"/>
      <c r="CJ31" s="620"/>
      <c r="CK31" s="620"/>
      <c r="CL31" s="620"/>
      <c r="CM31" s="620"/>
      <c r="CN31" s="620"/>
      <c r="CO31" s="620"/>
      <c r="CP31" s="620"/>
      <c r="CQ31" s="621"/>
      <c r="CR31" s="586">
        <v>14851</v>
      </c>
      <c r="CS31" s="605"/>
      <c r="CT31" s="605"/>
      <c r="CU31" s="605"/>
      <c r="CV31" s="605"/>
      <c r="CW31" s="605"/>
      <c r="CX31" s="605"/>
      <c r="CY31" s="606"/>
      <c r="CZ31" s="589">
        <v>0.6</v>
      </c>
      <c r="DA31" s="607"/>
      <c r="DB31" s="607"/>
      <c r="DC31" s="608"/>
      <c r="DD31" s="592">
        <v>13984</v>
      </c>
      <c r="DE31" s="605"/>
      <c r="DF31" s="605"/>
      <c r="DG31" s="605"/>
      <c r="DH31" s="605"/>
      <c r="DI31" s="605"/>
      <c r="DJ31" s="605"/>
      <c r="DK31" s="606"/>
      <c r="DL31" s="592">
        <v>13984</v>
      </c>
      <c r="DM31" s="605"/>
      <c r="DN31" s="605"/>
      <c r="DO31" s="605"/>
      <c r="DP31" s="605"/>
      <c r="DQ31" s="605"/>
      <c r="DR31" s="605"/>
      <c r="DS31" s="605"/>
      <c r="DT31" s="605"/>
      <c r="DU31" s="605"/>
      <c r="DV31" s="606"/>
      <c r="DW31" s="609">
        <v>1</v>
      </c>
      <c r="DX31" s="610"/>
      <c r="DY31" s="610"/>
      <c r="DZ31" s="610"/>
      <c r="EA31" s="610"/>
      <c r="EB31" s="610"/>
      <c r="EC31" s="611"/>
    </row>
    <row r="32" spans="2:133" ht="11.25" customHeight="1" x14ac:dyDescent="0.15">
      <c r="B32" s="583" t="s">
        <v>297</v>
      </c>
      <c r="C32" s="584"/>
      <c r="D32" s="584"/>
      <c r="E32" s="584"/>
      <c r="F32" s="584"/>
      <c r="G32" s="584"/>
      <c r="H32" s="584"/>
      <c r="I32" s="584"/>
      <c r="J32" s="584"/>
      <c r="K32" s="584"/>
      <c r="L32" s="584"/>
      <c r="M32" s="584"/>
      <c r="N32" s="584"/>
      <c r="O32" s="584"/>
      <c r="P32" s="584"/>
      <c r="Q32" s="585"/>
      <c r="R32" s="586">
        <v>37638</v>
      </c>
      <c r="S32" s="587"/>
      <c r="T32" s="587"/>
      <c r="U32" s="587"/>
      <c r="V32" s="587"/>
      <c r="W32" s="587"/>
      <c r="X32" s="587"/>
      <c r="Y32" s="588"/>
      <c r="Z32" s="639">
        <v>1.4</v>
      </c>
      <c r="AA32" s="639"/>
      <c r="AB32" s="639"/>
      <c r="AC32" s="639"/>
      <c r="AD32" s="640">
        <v>91</v>
      </c>
      <c r="AE32" s="640"/>
      <c r="AF32" s="640"/>
      <c r="AG32" s="640"/>
      <c r="AH32" s="640"/>
      <c r="AI32" s="640"/>
      <c r="AJ32" s="640"/>
      <c r="AK32" s="640"/>
      <c r="AL32" s="609">
        <v>0</v>
      </c>
      <c r="AM32" s="641"/>
      <c r="AN32" s="641"/>
      <c r="AO32" s="642"/>
      <c r="AP32" s="668"/>
      <c r="AQ32" s="669"/>
      <c r="AR32" s="669"/>
      <c r="AS32" s="669"/>
      <c r="AT32" s="672"/>
      <c r="AU32" s="183"/>
      <c r="AV32" s="183"/>
      <c r="AW32" s="183"/>
      <c r="AX32" s="567" t="s">
        <v>298</v>
      </c>
      <c r="AY32" s="568"/>
      <c r="AZ32" s="568"/>
      <c r="BA32" s="568"/>
      <c r="BB32" s="568"/>
      <c r="BC32" s="568"/>
      <c r="BD32" s="568"/>
      <c r="BE32" s="568"/>
      <c r="BF32" s="569"/>
      <c r="BG32" s="649">
        <v>97</v>
      </c>
      <c r="BH32" s="571"/>
      <c r="BI32" s="571"/>
      <c r="BJ32" s="571"/>
      <c r="BK32" s="571"/>
      <c r="BL32" s="571"/>
      <c r="BM32" s="634">
        <v>80</v>
      </c>
      <c r="BN32" s="571"/>
      <c r="BO32" s="571"/>
      <c r="BP32" s="571"/>
      <c r="BQ32" s="628"/>
      <c r="BR32" s="649">
        <v>97.3</v>
      </c>
      <c r="BS32" s="571"/>
      <c r="BT32" s="571"/>
      <c r="BU32" s="571"/>
      <c r="BV32" s="571"/>
      <c r="BW32" s="571"/>
      <c r="BX32" s="634">
        <v>78.400000000000006</v>
      </c>
      <c r="BY32" s="571"/>
      <c r="BZ32" s="571"/>
      <c r="CA32" s="571"/>
      <c r="CB32" s="628"/>
      <c r="CD32" s="660"/>
      <c r="CE32" s="661"/>
      <c r="CF32" s="623" t="s">
        <v>299</v>
      </c>
      <c r="CG32" s="620"/>
      <c r="CH32" s="620"/>
      <c r="CI32" s="620"/>
      <c r="CJ32" s="620"/>
      <c r="CK32" s="620"/>
      <c r="CL32" s="620"/>
      <c r="CM32" s="620"/>
      <c r="CN32" s="620"/>
      <c r="CO32" s="620"/>
      <c r="CP32" s="620"/>
      <c r="CQ32" s="621"/>
      <c r="CR32" s="586" t="s">
        <v>112</v>
      </c>
      <c r="CS32" s="587"/>
      <c r="CT32" s="587"/>
      <c r="CU32" s="587"/>
      <c r="CV32" s="587"/>
      <c r="CW32" s="587"/>
      <c r="CX32" s="587"/>
      <c r="CY32" s="588"/>
      <c r="CZ32" s="589" t="s">
        <v>112</v>
      </c>
      <c r="DA32" s="607"/>
      <c r="DB32" s="607"/>
      <c r="DC32" s="608"/>
      <c r="DD32" s="592" t="s">
        <v>112</v>
      </c>
      <c r="DE32" s="587"/>
      <c r="DF32" s="587"/>
      <c r="DG32" s="587"/>
      <c r="DH32" s="587"/>
      <c r="DI32" s="587"/>
      <c r="DJ32" s="587"/>
      <c r="DK32" s="588"/>
      <c r="DL32" s="592" t="s">
        <v>112</v>
      </c>
      <c r="DM32" s="587"/>
      <c r="DN32" s="587"/>
      <c r="DO32" s="587"/>
      <c r="DP32" s="587"/>
      <c r="DQ32" s="587"/>
      <c r="DR32" s="587"/>
      <c r="DS32" s="587"/>
      <c r="DT32" s="587"/>
      <c r="DU32" s="587"/>
      <c r="DV32" s="588"/>
      <c r="DW32" s="609" t="s">
        <v>112</v>
      </c>
      <c r="DX32" s="610"/>
      <c r="DY32" s="610"/>
      <c r="DZ32" s="610"/>
      <c r="EA32" s="610"/>
      <c r="EB32" s="610"/>
      <c r="EC32" s="611"/>
    </row>
    <row r="33" spans="2:133" ht="11.25" customHeight="1" x14ac:dyDescent="0.15">
      <c r="B33" s="583" t="s">
        <v>300</v>
      </c>
      <c r="C33" s="584"/>
      <c r="D33" s="584"/>
      <c r="E33" s="584"/>
      <c r="F33" s="584"/>
      <c r="G33" s="584"/>
      <c r="H33" s="584"/>
      <c r="I33" s="584"/>
      <c r="J33" s="584"/>
      <c r="K33" s="584"/>
      <c r="L33" s="584"/>
      <c r="M33" s="584"/>
      <c r="N33" s="584"/>
      <c r="O33" s="584"/>
      <c r="P33" s="584"/>
      <c r="Q33" s="585"/>
      <c r="R33" s="586">
        <v>209676</v>
      </c>
      <c r="S33" s="587"/>
      <c r="T33" s="587"/>
      <c r="U33" s="587"/>
      <c r="V33" s="587"/>
      <c r="W33" s="587"/>
      <c r="X33" s="587"/>
      <c r="Y33" s="588"/>
      <c r="Z33" s="639">
        <v>7.8</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86">
        <v>706921</v>
      </c>
      <c r="CS33" s="605"/>
      <c r="CT33" s="605"/>
      <c r="CU33" s="605"/>
      <c r="CV33" s="605"/>
      <c r="CW33" s="605"/>
      <c r="CX33" s="605"/>
      <c r="CY33" s="606"/>
      <c r="CZ33" s="589">
        <v>27.4</v>
      </c>
      <c r="DA33" s="607"/>
      <c r="DB33" s="607"/>
      <c r="DC33" s="608"/>
      <c r="DD33" s="592">
        <v>579132</v>
      </c>
      <c r="DE33" s="605"/>
      <c r="DF33" s="605"/>
      <c r="DG33" s="605"/>
      <c r="DH33" s="605"/>
      <c r="DI33" s="605"/>
      <c r="DJ33" s="605"/>
      <c r="DK33" s="606"/>
      <c r="DL33" s="592">
        <v>505687</v>
      </c>
      <c r="DM33" s="605"/>
      <c r="DN33" s="605"/>
      <c r="DO33" s="605"/>
      <c r="DP33" s="605"/>
      <c r="DQ33" s="605"/>
      <c r="DR33" s="605"/>
      <c r="DS33" s="605"/>
      <c r="DT33" s="605"/>
      <c r="DU33" s="605"/>
      <c r="DV33" s="606"/>
      <c r="DW33" s="609">
        <v>36.200000000000003</v>
      </c>
      <c r="DX33" s="610"/>
      <c r="DY33" s="610"/>
      <c r="DZ33" s="610"/>
      <c r="EA33" s="610"/>
      <c r="EB33" s="610"/>
      <c r="EC33" s="611"/>
    </row>
    <row r="34" spans="2:133" ht="11.25" customHeight="1" x14ac:dyDescent="0.15">
      <c r="B34" s="583" t="s">
        <v>302</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86">
        <v>281600</v>
      </c>
      <c r="CS34" s="587"/>
      <c r="CT34" s="587"/>
      <c r="CU34" s="587"/>
      <c r="CV34" s="587"/>
      <c r="CW34" s="587"/>
      <c r="CX34" s="587"/>
      <c r="CY34" s="588"/>
      <c r="CZ34" s="589">
        <v>10.9</v>
      </c>
      <c r="DA34" s="607"/>
      <c r="DB34" s="607"/>
      <c r="DC34" s="608"/>
      <c r="DD34" s="592">
        <v>207260</v>
      </c>
      <c r="DE34" s="587"/>
      <c r="DF34" s="587"/>
      <c r="DG34" s="587"/>
      <c r="DH34" s="587"/>
      <c r="DI34" s="587"/>
      <c r="DJ34" s="587"/>
      <c r="DK34" s="588"/>
      <c r="DL34" s="592">
        <v>185943</v>
      </c>
      <c r="DM34" s="587"/>
      <c r="DN34" s="587"/>
      <c r="DO34" s="587"/>
      <c r="DP34" s="587"/>
      <c r="DQ34" s="587"/>
      <c r="DR34" s="587"/>
      <c r="DS34" s="587"/>
      <c r="DT34" s="587"/>
      <c r="DU34" s="587"/>
      <c r="DV34" s="588"/>
      <c r="DW34" s="609">
        <v>13.3</v>
      </c>
      <c r="DX34" s="610"/>
      <c r="DY34" s="610"/>
      <c r="DZ34" s="610"/>
      <c r="EA34" s="610"/>
      <c r="EB34" s="610"/>
      <c r="EC34" s="611"/>
    </row>
    <row r="35" spans="2:133" ht="11.25" customHeight="1" x14ac:dyDescent="0.15">
      <c r="B35" s="583" t="s">
        <v>306</v>
      </c>
      <c r="C35" s="584"/>
      <c r="D35" s="584"/>
      <c r="E35" s="584"/>
      <c r="F35" s="584"/>
      <c r="G35" s="584"/>
      <c r="H35" s="584"/>
      <c r="I35" s="584"/>
      <c r="J35" s="584"/>
      <c r="K35" s="584"/>
      <c r="L35" s="584"/>
      <c r="M35" s="584"/>
      <c r="N35" s="584"/>
      <c r="O35" s="584"/>
      <c r="P35" s="584"/>
      <c r="Q35" s="585"/>
      <c r="R35" s="586">
        <v>69976</v>
      </c>
      <c r="S35" s="587"/>
      <c r="T35" s="587"/>
      <c r="U35" s="587"/>
      <c r="V35" s="587"/>
      <c r="W35" s="587"/>
      <c r="X35" s="587"/>
      <c r="Y35" s="588"/>
      <c r="Z35" s="639">
        <v>2.6</v>
      </c>
      <c r="AA35" s="639"/>
      <c r="AB35" s="639"/>
      <c r="AC35" s="639"/>
      <c r="AD35" s="640" t="s">
        <v>112</v>
      </c>
      <c r="AE35" s="640"/>
      <c r="AF35" s="640"/>
      <c r="AG35" s="640"/>
      <c r="AH35" s="640"/>
      <c r="AI35" s="640"/>
      <c r="AJ35" s="640"/>
      <c r="AK35" s="640"/>
      <c r="AL35" s="609" t="s">
        <v>112</v>
      </c>
      <c r="AM35" s="641"/>
      <c r="AN35" s="641"/>
      <c r="AO35" s="642"/>
      <c r="AP35" s="186"/>
      <c r="AQ35" s="643" t="s">
        <v>307</v>
      </c>
      <c r="AR35" s="644"/>
      <c r="AS35" s="644"/>
      <c r="AT35" s="644"/>
      <c r="AU35" s="644"/>
      <c r="AV35" s="644"/>
      <c r="AW35" s="644"/>
      <c r="AX35" s="644"/>
      <c r="AY35" s="645"/>
      <c r="AZ35" s="636">
        <v>170830</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t="s">
        <v>215</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86">
        <v>12243</v>
      </c>
      <c r="CS35" s="605"/>
      <c r="CT35" s="605"/>
      <c r="CU35" s="605"/>
      <c r="CV35" s="605"/>
      <c r="CW35" s="605"/>
      <c r="CX35" s="605"/>
      <c r="CY35" s="606"/>
      <c r="CZ35" s="589">
        <v>0.5</v>
      </c>
      <c r="DA35" s="607"/>
      <c r="DB35" s="607"/>
      <c r="DC35" s="608"/>
      <c r="DD35" s="592">
        <v>9053</v>
      </c>
      <c r="DE35" s="605"/>
      <c r="DF35" s="605"/>
      <c r="DG35" s="605"/>
      <c r="DH35" s="605"/>
      <c r="DI35" s="605"/>
      <c r="DJ35" s="605"/>
      <c r="DK35" s="606"/>
      <c r="DL35" s="592">
        <v>9053</v>
      </c>
      <c r="DM35" s="605"/>
      <c r="DN35" s="605"/>
      <c r="DO35" s="605"/>
      <c r="DP35" s="605"/>
      <c r="DQ35" s="605"/>
      <c r="DR35" s="605"/>
      <c r="DS35" s="605"/>
      <c r="DT35" s="605"/>
      <c r="DU35" s="605"/>
      <c r="DV35" s="606"/>
      <c r="DW35" s="609">
        <v>0.6</v>
      </c>
      <c r="DX35" s="610"/>
      <c r="DY35" s="610"/>
      <c r="DZ35" s="610"/>
      <c r="EA35" s="610"/>
      <c r="EB35" s="610"/>
      <c r="EC35" s="611"/>
    </row>
    <row r="36" spans="2:133" ht="11.25" customHeight="1" x14ac:dyDescent="0.15">
      <c r="B36" s="567" t="s">
        <v>310</v>
      </c>
      <c r="C36" s="568"/>
      <c r="D36" s="568"/>
      <c r="E36" s="568"/>
      <c r="F36" s="568"/>
      <c r="G36" s="568"/>
      <c r="H36" s="568"/>
      <c r="I36" s="568"/>
      <c r="J36" s="568"/>
      <c r="K36" s="568"/>
      <c r="L36" s="568"/>
      <c r="M36" s="568"/>
      <c r="N36" s="568"/>
      <c r="O36" s="568"/>
      <c r="P36" s="568"/>
      <c r="Q36" s="569"/>
      <c r="R36" s="570">
        <v>2677626</v>
      </c>
      <c r="S36" s="627"/>
      <c r="T36" s="627"/>
      <c r="U36" s="627"/>
      <c r="V36" s="627"/>
      <c r="W36" s="627"/>
      <c r="X36" s="627"/>
      <c r="Y36" s="630"/>
      <c r="Z36" s="631">
        <v>100</v>
      </c>
      <c r="AA36" s="631"/>
      <c r="AB36" s="631"/>
      <c r="AC36" s="631"/>
      <c r="AD36" s="632">
        <v>1328661</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1049</v>
      </c>
      <c r="BA36" s="587"/>
      <c r="BB36" s="587"/>
      <c r="BC36" s="587"/>
      <c r="BD36" s="605"/>
      <c r="BE36" s="605"/>
      <c r="BF36" s="615"/>
      <c r="BG36" s="623" t="s">
        <v>312</v>
      </c>
      <c r="BH36" s="620"/>
      <c r="BI36" s="620"/>
      <c r="BJ36" s="620"/>
      <c r="BK36" s="620"/>
      <c r="BL36" s="620"/>
      <c r="BM36" s="620"/>
      <c r="BN36" s="620"/>
      <c r="BO36" s="620"/>
      <c r="BP36" s="620"/>
      <c r="BQ36" s="620"/>
      <c r="BR36" s="620"/>
      <c r="BS36" s="620"/>
      <c r="BT36" s="620"/>
      <c r="BU36" s="621"/>
      <c r="BV36" s="586">
        <v>-12093</v>
      </c>
      <c r="BW36" s="587"/>
      <c r="BX36" s="587"/>
      <c r="BY36" s="587"/>
      <c r="BZ36" s="587"/>
      <c r="CA36" s="587"/>
      <c r="CB36" s="622"/>
      <c r="CD36" s="623" t="s">
        <v>313</v>
      </c>
      <c r="CE36" s="620"/>
      <c r="CF36" s="620"/>
      <c r="CG36" s="620"/>
      <c r="CH36" s="620"/>
      <c r="CI36" s="620"/>
      <c r="CJ36" s="620"/>
      <c r="CK36" s="620"/>
      <c r="CL36" s="620"/>
      <c r="CM36" s="620"/>
      <c r="CN36" s="620"/>
      <c r="CO36" s="620"/>
      <c r="CP36" s="620"/>
      <c r="CQ36" s="621"/>
      <c r="CR36" s="586">
        <v>213834</v>
      </c>
      <c r="CS36" s="587"/>
      <c r="CT36" s="587"/>
      <c r="CU36" s="587"/>
      <c r="CV36" s="587"/>
      <c r="CW36" s="587"/>
      <c r="CX36" s="587"/>
      <c r="CY36" s="588"/>
      <c r="CZ36" s="589">
        <v>8.3000000000000007</v>
      </c>
      <c r="DA36" s="607"/>
      <c r="DB36" s="607"/>
      <c r="DC36" s="608"/>
      <c r="DD36" s="592">
        <v>203295</v>
      </c>
      <c r="DE36" s="587"/>
      <c r="DF36" s="587"/>
      <c r="DG36" s="587"/>
      <c r="DH36" s="587"/>
      <c r="DI36" s="587"/>
      <c r="DJ36" s="587"/>
      <c r="DK36" s="588"/>
      <c r="DL36" s="592">
        <v>169252</v>
      </c>
      <c r="DM36" s="587"/>
      <c r="DN36" s="587"/>
      <c r="DO36" s="587"/>
      <c r="DP36" s="587"/>
      <c r="DQ36" s="587"/>
      <c r="DR36" s="587"/>
      <c r="DS36" s="587"/>
      <c r="DT36" s="587"/>
      <c r="DU36" s="587"/>
      <c r="DV36" s="588"/>
      <c r="DW36" s="609">
        <v>12.1</v>
      </c>
      <c r="DX36" s="610"/>
      <c r="DY36" s="610"/>
      <c r="DZ36" s="610"/>
      <c r="EA36" s="610"/>
      <c r="EB36" s="610"/>
      <c r="EC36" s="611"/>
    </row>
    <row r="37" spans="2:133" ht="11.25" customHeight="1" x14ac:dyDescent="0.15">
      <c r="AQ37" s="612" t="s">
        <v>314</v>
      </c>
      <c r="AR37" s="613"/>
      <c r="AS37" s="613"/>
      <c r="AT37" s="613"/>
      <c r="AU37" s="613"/>
      <c r="AV37" s="613"/>
      <c r="AW37" s="613"/>
      <c r="AX37" s="613"/>
      <c r="AY37" s="614"/>
      <c r="AZ37" s="586" t="s">
        <v>315</v>
      </c>
      <c r="BA37" s="587"/>
      <c r="BB37" s="587"/>
      <c r="BC37" s="587"/>
      <c r="BD37" s="605"/>
      <c r="BE37" s="605"/>
      <c r="BF37" s="615"/>
      <c r="BG37" s="623" t="s">
        <v>316</v>
      </c>
      <c r="BH37" s="620"/>
      <c r="BI37" s="620"/>
      <c r="BJ37" s="620"/>
      <c r="BK37" s="620"/>
      <c r="BL37" s="620"/>
      <c r="BM37" s="620"/>
      <c r="BN37" s="620"/>
      <c r="BO37" s="620"/>
      <c r="BP37" s="620"/>
      <c r="BQ37" s="620"/>
      <c r="BR37" s="620"/>
      <c r="BS37" s="620"/>
      <c r="BT37" s="620"/>
      <c r="BU37" s="621"/>
      <c r="BV37" s="586">
        <v>609</v>
      </c>
      <c r="BW37" s="587"/>
      <c r="BX37" s="587"/>
      <c r="BY37" s="587"/>
      <c r="BZ37" s="587"/>
      <c r="CA37" s="587"/>
      <c r="CB37" s="622"/>
      <c r="CD37" s="623" t="s">
        <v>317</v>
      </c>
      <c r="CE37" s="620"/>
      <c r="CF37" s="620"/>
      <c r="CG37" s="620"/>
      <c r="CH37" s="620"/>
      <c r="CI37" s="620"/>
      <c r="CJ37" s="620"/>
      <c r="CK37" s="620"/>
      <c r="CL37" s="620"/>
      <c r="CM37" s="620"/>
      <c r="CN37" s="620"/>
      <c r="CO37" s="620"/>
      <c r="CP37" s="620"/>
      <c r="CQ37" s="621"/>
      <c r="CR37" s="586">
        <v>114401</v>
      </c>
      <c r="CS37" s="605"/>
      <c r="CT37" s="605"/>
      <c r="CU37" s="605"/>
      <c r="CV37" s="605"/>
      <c r="CW37" s="605"/>
      <c r="CX37" s="605"/>
      <c r="CY37" s="606"/>
      <c r="CZ37" s="589">
        <v>4.4000000000000004</v>
      </c>
      <c r="DA37" s="607"/>
      <c r="DB37" s="607"/>
      <c r="DC37" s="608"/>
      <c r="DD37" s="592">
        <v>114401</v>
      </c>
      <c r="DE37" s="605"/>
      <c r="DF37" s="605"/>
      <c r="DG37" s="605"/>
      <c r="DH37" s="605"/>
      <c r="DI37" s="605"/>
      <c r="DJ37" s="605"/>
      <c r="DK37" s="606"/>
      <c r="DL37" s="592">
        <v>97823</v>
      </c>
      <c r="DM37" s="605"/>
      <c r="DN37" s="605"/>
      <c r="DO37" s="605"/>
      <c r="DP37" s="605"/>
      <c r="DQ37" s="605"/>
      <c r="DR37" s="605"/>
      <c r="DS37" s="605"/>
      <c r="DT37" s="605"/>
      <c r="DU37" s="605"/>
      <c r="DV37" s="606"/>
      <c r="DW37" s="609">
        <v>7</v>
      </c>
      <c r="DX37" s="610"/>
      <c r="DY37" s="610"/>
      <c r="DZ37" s="610"/>
      <c r="EA37" s="610"/>
      <c r="EB37" s="610"/>
      <c r="EC37" s="611"/>
    </row>
    <row r="38" spans="2:133" ht="11.25" customHeight="1" x14ac:dyDescent="0.15">
      <c r="AQ38" s="612" t="s">
        <v>318</v>
      </c>
      <c r="AR38" s="613"/>
      <c r="AS38" s="613"/>
      <c r="AT38" s="613"/>
      <c r="AU38" s="613"/>
      <c r="AV38" s="613"/>
      <c r="AW38" s="613"/>
      <c r="AX38" s="613"/>
      <c r="AY38" s="614"/>
      <c r="AZ38" s="586" t="s">
        <v>319</v>
      </c>
      <c r="BA38" s="587"/>
      <c r="BB38" s="587"/>
      <c r="BC38" s="587"/>
      <c r="BD38" s="605"/>
      <c r="BE38" s="605"/>
      <c r="BF38" s="615"/>
      <c r="BG38" s="623" t="s">
        <v>320</v>
      </c>
      <c r="BH38" s="620"/>
      <c r="BI38" s="620"/>
      <c r="BJ38" s="620"/>
      <c r="BK38" s="620"/>
      <c r="BL38" s="620"/>
      <c r="BM38" s="620"/>
      <c r="BN38" s="620"/>
      <c r="BO38" s="620"/>
      <c r="BP38" s="620"/>
      <c r="BQ38" s="620"/>
      <c r="BR38" s="620"/>
      <c r="BS38" s="620"/>
      <c r="BT38" s="620"/>
      <c r="BU38" s="621"/>
      <c r="BV38" s="586">
        <v>1030</v>
      </c>
      <c r="BW38" s="587"/>
      <c r="BX38" s="587"/>
      <c r="BY38" s="587"/>
      <c r="BZ38" s="587"/>
      <c r="CA38" s="587"/>
      <c r="CB38" s="622"/>
      <c r="CD38" s="623" t="s">
        <v>321</v>
      </c>
      <c r="CE38" s="620"/>
      <c r="CF38" s="620"/>
      <c r="CG38" s="620"/>
      <c r="CH38" s="620"/>
      <c r="CI38" s="620"/>
      <c r="CJ38" s="620"/>
      <c r="CK38" s="620"/>
      <c r="CL38" s="620"/>
      <c r="CM38" s="620"/>
      <c r="CN38" s="620"/>
      <c r="CO38" s="620"/>
      <c r="CP38" s="620"/>
      <c r="CQ38" s="621"/>
      <c r="CR38" s="586">
        <v>170830</v>
      </c>
      <c r="CS38" s="587"/>
      <c r="CT38" s="587"/>
      <c r="CU38" s="587"/>
      <c r="CV38" s="587"/>
      <c r="CW38" s="587"/>
      <c r="CX38" s="587"/>
      <c r="CY38" s="588"/>
      <c r="CZ38" s="589">
        <v>6.6</v>
      </c>
      <c r="DA38" s="607"/>
      <c r="DB38" s="607"/>
      <c r="DC38" s="608"/>
      <c r="DD38" s="592">
        <v>145524</v>
      </c>
      <c r="DE38" s="587"/>
      <c r="DF38" s="587"/>
      <c r="DG38" s="587"/>
      <c r="DH38" s="587"/>
      <c r="DI38" s="587"/>
      <c r="DJ38" s="587"/>
      <c r="DK38" s="588"/>
      <c r="DL38" s="592">
        <v>141439</v>
      </c>
      <c r="DM38" s="587"/>
      <c r="DN38" s="587"/>
      <c r="DO38" s="587"/>
      <c r="DP38" s="587"/>
      <c r="DQ38" s="587"/>
      <c r="DR38" s="587"/>
      <c r="DS38" s="587"/>
      <c r="DT38" s="587"/>
      <c r="DU38" s="587"/>
      <c r="DV38" s="588"/>
      <c r="DW38" s="609">
        <v>10.1</v>
      </c>
      <c r="DX38" s="610"/>
      <c r="DY38" s="610"/>
      <c r="DZ38" s="610"/>
      <c r="EA38" s="610"/>
      <c r="EB38" s="610"/>
      <c r="EC38" s="611"/>
    </row>
    <row r="39" spans="2:133" ht="11.25" customHeight="1" x14ac:dyDescent="0.15">
      <c r="AQ39" s="612" t="s">
        <v>322</v>
      </c>
      <c r="AR39" s="613"/>
      <c r="AS39" s="613"/>
      <c r="AT39" s="613"/>
      <c r="AU39" s="613"/>
      <c r="AV39" s="613"/>
      <c r="AW39" s="613"/>
      <c r="AX39" s="613"/>
      <c r="AY39" s="614"/>
      <c r="AZ39" s="586" t="s">
        <v>319</v>
      </c>
      <c r="BA39" s="587"/>
      <c r="BB39" s="587"/>
      <c r="BC39" s="587"/>
      <c r="BD39" s="605"/>
      <c r="BE39" s="605"/>
      <c r="BF39" s="615"/>
      <c r="BG39" s="616" t="s">
        <v>323</v>
      </c>
      <c r="BH39" s="617"/>
      <c r="BI39" s="617"/>
      <c r="BJ39" s="617"/>
      <c r="BK39" s="617"/>
      <c r="BL39" s="187"/>
      <c r="BM39" s="620" t="s">
        <v>324</v>
      </c>
      <c r="BN39" s="620"/>
      <c r="BO39" s="620"/>
      <c r="BP39" s="620"/>
      <c r="BQ39" s="620"/>
      <c r="BR39" s="620"/>
      <c r="BS39" s="620"/>
      <c r="BT39" s="620"/>
      <c r="BU39" s="621"/>
      <c r="BV39" s="586">
        <v>67</v>
      </c>
      <c r="BW39" s="587"/>
      <c r="BX39" s="587"/>
      <c r="BY39" s="587"/>
      <c r="BZ39" s="587"/>
      <c r="CA39" s="587"/>
      <c r="CB39" s="622"/>
      <c r="CD39" s="623" t="s">
        <v>325</v>
      </c>
      <c r="CE39" s="620"/>
      <c r="CF39" s="620"/>
      <c r="CG39" s="620"/>
      <c r="CH39" s="620"/>
      <c r="CI39" s="620"/>
      <c r="CJ39" s="620"/>
      <c r="CK39" s="620"/>
      <c r="CL39" s="620"/>
      <c r="CM39" s="620"/>
      <c r="CN39" s="620"/>
      <c r="CO39" s="620"/>
      <c r="CP39" s="620"/>
      <c r="CQ39" s="621"/>
      <c r="CR39" s="586">
        <v>28414</v>
      </c>
      <c r="CS39" s="605"/>
      <c r="CT39" s="605"/>
      <c r="CU39" s="605"/>
      <c r="CV39" s="605"/>
      <c r="CW39" s="605"/>
      <c r="CX39" s="605"/>
      <c r="CY39" s="606"/>
      <c r="CZ39" s="589">
        <v>1.1000000000000001</v>
      </c>
      <c r="DA39" s="607"/>
      <c r="DB39" s="607"/>
      <c r="DC39" s="608"/>
      <c r="DD39" s="592">
        <v>14000</v>
      </c>
      <c r="DE39" s="605"/>
      <c r="DF39" s="605"/>
      <c r="DG39" s="605"/>
      <c r="DH39" s="605"/>
      <c r="DI39" s="605"/>
      <c r="DJ39" s="605"/>
      <c r="DK39" s="606"/>
      <c r="DL39" s="592" t="s">
        <v>319</v>
      </c>
      <c r="DM39" s="605"/>
      <c r="DN39" s="605"/>
      <c r="DO39" s="605"/>
      <c r="DP39" s="605"/>
      <c r="DQ39" s="605"/>
      <c r="DR39" s="605"/>
      <c r="DS39" s="605"/>
      <c r="DT39" s="605"/>
      <c r="DU39" s="605"/>
      <c r="DV39" s="606"/>
      <c r="DW39" s="609" t="s">
        <v>319</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326</v>
      </c>
      <c r="AR40" s="613"/>
      <c r="AS40" s="613"/>
      <c r="AT40" s="613"/>
      <c r="AU40" s="613"/>
      <c r="AV40" s="613"/>
      <c r="AW40" s="613"/>
      <c r="AX40" s="613"/>
      <c r="AY40" s="614"/>
      <c r="AZ40" s="586">
        <v>36261</v>
      </c>
      <c r="BA40" s="587"/>
      <c r="BB40" s="587"/>
      <c r="BC40" s="587"/>
      <c r="BD40" s="605"/>
      <c r="BE40" s="605"/>
      <c r="BF40" s="615"/>
      <c r="BG40" s="616"/>
      <c r="BH40" s="617"/>
      <c r="BI40" s="617"/>
      <c r="BJ40" s="617"/>
      <c r="BK40" s="617"/>
      <c r="BL40" s="187"/>
      <c r="BM40" s="620" t="s">
        <v>327</v>
      </c>
      <c r="BN40" s="620"/>
      <c r="BO40" s="620"/>
      <c r="BP40" s="620"/>
      <c r="BQ40" s="620"/>
      <c r="BR40" s="620"/>
      <c r="BS40" s="620"/>
      <c r="BT40" s="620"/>
      <c r="BU40" s="621"/>
      <c r="BV40" s="586">
        <v>108</v>
      </c>
      <c r="BW40" s="587"/>
      <c r="BX40" s="587"/>
      <c r="BY40" s="587"/>
      <c r="BZ40" s="587"/>
      <c r="CA40" s="587"/>
      <c r="CB40" s="622"/>
      <c r="CD40" s="623" t="s">
        <v>328</v>
      </c>
      <c r="CE40" s="620"/>
      <c r="CF40" s="620"/>
      <c r="CG40" s="620"/>
      <c r="CH40" s="620"/>
      <c r="CI40" s="620"/>
      <c r="CJ40" s="620"/>
      <c r="CK40" s="620"/>
      <c r="CL40" s="620"/>
      <c r="CM40" s="620"/>
      <c r="CN40" s="620"/>
      <c r="CO40" s="620"/>
      <c r="CP40" s="620"/>
      <c r="CQ40" s="621"/>
      <c r="CR40" s="586" t="s">
        <v>319</v>
      </c>
      <c r="CS40" s="587"/>
      <c r="CT40" s="587"/>
      <c r="CU40" s="587"/>
      <c r="CV40" s="587"/>
      <c r="CW40" s="587"/>
      <c r="CX40" s="587"/>
      <c r="CY40" s="588"/>
      <c r="CZ40" s="589" t="s">
        <v>319</v>
      </c>
      <c r="DA40" s="607"/>
      <c r="DB40" s="607"/>
      <c r="DC40" s="608"/>
      <c r="DD40" s="592" t="s">
        <v>319</v>
      </c>
      <c r="DE40" s="587"/>
      <c r="DF40" s="587"/>
      <c r="DG40" s="587"/>
      <c r="DH40" s="587"/>
      <c r="DI40" s="587"/>
      <c r="DJ40" s="587"/>
      <c r="DK40" s="588"/>
      <c r="DL40" s="592" t="s">
        <v>319</v>
      </c>
      <c r="DM40" s="587"/>
      <c r="DN40" s="587"/>
      <c r="DO40" s="587"/>
      <c r="DP40" s="587"/>
      <c r="DQ40" s="587"/>
      <c r="DR40" s="587"/>
      <c r="DS40" s="587"/>
      <c r="DT40" s="587"/>
      <c r="DU40" s="587"/>
      <c r="DV40" s="588"/>
      <c r="DW40" s="609" t="s">
        <v>319</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329</v>
      </c>
      <c r="AR41" s="625"/>
      <c r="AS41" s="625"/>
      <c r="AT41" s="625"/>
      <c r="AU41" s="625"/>
      <c r="AV41" s="625"/>
      <c r="AW41" s="625"/>
      <c r="AX41" s="625"/>
      <c r="AY41" s="626"/>
      <c r="AZ41" s="570">
        <v>133520</v>
      </c>
      <c r="BA41" s="627"/>
      <c r="BB41" s="627"/>
      <c r="BC41" s="627"/>
      <c r="BD41" s="571"/>
      <c r="BE41" s="571"/>
      <c r="BF41" s="628"/>
      <c r="BG41" s="618"/>
      <c r="BH41" s="619"/>
      <c r="BI41" s="619"/>
      <c r="BJ41" s="619"/>
      <c r="BK41" s="619"/>
      <c r="BL41" s="189"/>
      <c r="BM41" s="625" t="s">
        <v>330</v>
      </c>
      <c r="BN41" s="625"/>
      <c r="BO41" s="625"/>
      <c r="BP41" s="625"/>
      <c r="BQ41" s="625"/>
      <c r="BR41" s="625"/>
      <c r="BS41" s="625"/>
      <c r="BT41" s="625"/>
      <c r="BU41" s="626"/>
      <c r="BV41" s="570">
        <v>253</v>
      </c>
      <c r="BW41" s="627"/>
      <c r="BX41" s="627"/>
      <c r="BY41" s="627"/>
      <c r="BZ41" s="627"/>
      <c r="CA41" s="627"/>
      <c r="CB41" s="629"/>
      <c r="CD41" s="623" t="s">
        <v>331</v>
      </c>
      <c r="CE41" s="620"/>
      <c r="CF41" s="620"/>
      <c r="CG41" s="620"/>
      <c r="CH41" s="620"/>
      <c r="CI41" s="620"/>
      <c r="CJ41" s="620"/>
      <c r="CK41" s="620"/>
      <c r="CL41" s="620"/>
      <c r="CM41" s="620"/>
      <c r="CN41" s="620"/>
      <c r="CO41" s="620"/>
      <c r="CP41" s="620"/>
      <c r="CQ41" s="621"/>
      <c r="CR41" s="586" t="s">
        <v>315</v>
      </c>
      <c r="CS41" s="605"/>
      <c r="CT41" s="605"/>
      <c r="CU41" s="605"/>
      <c r="CV41" s="605"/>
      <c r="CW41" s="605"/>
      <c r="CX41" s="605"/>
      <c r="CY41" s="606"/>
      <c r="CZ41" s="589" t="s">
        <v>315</v>
      </c>
      <c r="DA41" s="607"/>
      <c r="DB41" s="607"/>
      <c r="DC41" s="608"/>
      <c r="DD41" s="592" t="s">
        <v>315</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333</v>
      </c>
      <c r="CE42" s="584"/>
      <c r="CF42" s="584"/>
      <c r="CG42" s="584"/>
      <c r="CH42" s="584"/>
      <c r="CI42" s="584"/>
      <c r="CJ42" s="584"/>
      <c r="CK42" s="584"/>
      <c r="CL42" s="584"/>
      <c r="CM42" s="584"/>
      <c r="CN42" s="584"/>
      <c r="CO42" s="584"/>
      <c r="CP42" s="584"/>
      <c r="CQ42" s="585"/>
      <c r="CR42" s="586">
        <v>842799</v>
      </c>
      <c r="CS42" s="587"/>
      <c r="CT42" s="587"/>
      <c r="CU42" s="587"/>
      <c r="CV42" s="587"/>
      <c r="CW42" s="587"/>
      <c r="CX42" s="587"/>
      <c r="CY42" s="588"/>
      <c r="CZ42" s="589">
        <v>32.6</v>
      </c>
      <c r="DA42" s="590"/>
      <c r="DB42" s="590"/>
      <c r="DC42" s="591"/>
      <c r="DD42" s="592">
        <v>276984</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335</v>
      </c>
      <c r="CE43" s="584"/>
      <c r="CF43" s="584"/>
      <c r="CG43" s="584"/>
      <c r="CH43" s="584"/>
      <c r="CI43" s="584"/>
      <c r="CJ43" s="584"/>
      <c r="CK43" s="584"/>
      <c r="CL43" s="584"/>
      <c r="CM43" s="584"/>
      <c r="CN43" s="584"/>
      <c r="CO43" s="584"/>
      <c r="CP43" s="584"/>
      <c r="CQ43" s="585"/>
      <c r="CR43" s="586">
        <v>23385</v>
      </c>
      <c r="CS43" s="605"/>
      <c r="CT43" s="605"/>
      <c r="CU43" s="605"/>
      <c r="CV43" s="605"/>
      <c r="CW43" s="605"/>
      <c r="CX43" s="605"/>
      <c r="CY43" s="606"/>
      <c r="CZ43" s="589">
        <v>0.9</v>
      </c>
      <c r="DA43" s="607"/>
      <c r="DB43" s="607"/>
      <c r="DC43" s="608"/>
      <c r="DD43" s="592">
        <v>23385</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336</v>
      </c>
      <c r="CD44" s="599" t="s">
        <v>287</v>
      </c>
      <c r="CE44" s="600"/>
      <c r="CF44" s="583" t="s">
        <v>337</v>
      </c>
      <c r="CG44" s="584"/>
      <c r="CH44" s="584"/>
      <c r="CI44" s="584"/>
      <c r="CJ44" s="584"/>
      <c r="CK44" s="584"/>
      <c r="CL44" s="584"/>
      <c r="CM44" s="584"/>
      <c r="CN44" s="584"/>
      <c r="CO44" s="584"/>
      <c r="CP44" s="584"/>
      <c r="CQ44" s="585"/>
      <c r="CR44" s="586">
        <v>562013</v>
      </c>
      <c r="CS44" s="587"/>
      <c r="CT44" s="587"/>
      <c r="CU44" s="587"/>
      <c r="CV44" s="587"/>
      <c r="CW44" s="587"/>
      <c r="CX44" s="587"/>
      <c r="CY44" s="588"/>
      <c r="CZ44" s="589">
        <v>21.8</v>
      </c>
      <c r="DA44" s="590"/>
      <c r="DB44" s="590"/>
      <c r="DC44" s="591"/>
      <c r="DD44" s="592">
        <v>201035</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338</v>
      </c>
      <c r="CG45" s="584"/>
      <c r="CH45" s="584"/>
      <c r="CI45" s="584"/>
      <c r="CJ45" s="584"/>
      <c r="CK45" s="584"/>
      <c r="CL45" s="584"/>
      <c r="CM45" s="584"/>
      <c r="CN45" s="584"/>
      <c r="CO45" s="584"/>
      <c r="CP45" s="584"/>
      <c r="CQ45" s="585"/>
      <c r="CR45" s="586">
        <v>327937</v>
      </c>
      <c r="CS45" s="605"/>
      <c r="CT45" s="605"/>
      <c r="CU45" s="605"/>
      <c r="CV45" s="605"/>
      <c r="CW45" s="605"/>
      <c r="CX45" s="605"/>
      <c r="CY45" s="606"/>
      <c r="CZ45" s="589">
        <v>12.7</v>
      </c>
      <c r="DA45" s="607"/>
      <c r="DB45" s="607"/>
      <c r="DC45" s="608"/>
      <c r="DD45" s="592">
        <v>25066</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339</v>
      </c>
      <c r="CG46" s="584"/>
      <c r="CH46" s="584"/>
      <c r="CI46" s="584"/>
      <c r="CJ46" s="584"/>
      <c r="CK46" s="584"/>
      <c r="CL46" s="584"/>
      <c r="CM46" s="584"/>
      <c r="CN46" s="584"/>
      <c r="CO46" s="584"/>
      <c r="CP46" s="584"/>
      <c r="CQ46" s="585"/>
      <c r="CR46" s="586">
        <v>234076</v>
      </c>
      <c r="CS46" s="587"/>
      <c r="CT46" s="587"/>
      <c r="CU46" s="587"/>
      <c r="CV46" s="587"/>
      <c r="CW46" s="587"/>
      <c r="CX46" s="587"/>
      <c r="CY46" s="588"/>
      <c r="CZ46" s="589">
        <v>9.1</v>
      </c>
      <c r="DA46" s="590"/>
      <c r="DB46" s="590"/>
      <c r="DC46" s="591"/>
      <c r="DD46" s="592">
        <v>175969</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340</v>
      </c>
      <c r="CG47" s="584"/>
      <c r="CH47" s="584"/>
      <c r="CI47" s="584"/>
      <c r="CJ47" s="584"/>
      <c r="CK47" s="584"/>
      <c r="CL47" s="584"/>
      <c r="CM47" s="584"/>
      <c r="CN47" s="584"/>
      <c r="CO47" s="584"/>
      <c r="CP47" s="584"/>
      <c r="CQ47" s="585"/>
      <c r="CR47" s="586">
        <v>280786</v>
      </c>
      <c r="CS47" s="605"/>
      <c r="CT47" s="605"/>
      <c r="CU47" s="605"/>
      <c r="CV47" s="605"/>
      <c r="CW47" s="605"/>
      <c r="CX47" s="605"/>
      <c r="CY47" s="606"/>
      <c r="CZ47" s="589">
        <v>10.9</v>
      </c>
      <c r="DA47" s="607"/>
      <c r="DB47" s="607"/>
      <c r="DC47" s="608"/>
      <c r="DD47" s="592">
        <v>75949</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341</v>
      </c>
      <c r="CG48" s="584"/>
      <c r="CH48" s="584"/>
      <c r="CI48" s="584"/>
      <c r="CJ48" s="584"/>
      <c r="CK48" s="584"/>
      <c r="CL48" s="584"/>
      <c r="CM48" s="584"/>
      <c r="CN48" s="584"/>
      <c r="CO48" s="584"/>
      <c r="CP48" s="584"/>
      <c r="CQ48" s="585"/>
      <c r="CR48" s="586" t="s">
        <v>319</v>
      </c>
      <c r="CS48" s="587"/>
      <c r="CT48" s="587"/>
      <c r="CU48" s="587"/>
      <c r="CV48" s="587"/>
      <c r="CW48" s="587"/>
      <c r="CX48" s="587"/>
      <c r="CY48" s="588"/>
      <c r="CZ48" s="589" t="s">
        <v>319</v>
      </c>
      <c r="DA48" s="590"/>
      <c r="DB48" s="590"/>
      <c r="DC48" s="591"/>
      <c r="DD48" s="592" t="s">
        <v>319</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342</v>
      </c>
      <c r="CE49" s="568"/>
      <c r="CF49" s="568"/>
      <c r="CG49" s="568"/>
      <c r="CH49" s="568"/>
      <c r="CI49" s="568"/>
      <c r="CJ49" s="568"/>
      <c r="CK49" s="568"/>
      <c r="CL49" s="568"/>
      <c r="CM49" s="568"/>
      <c r="CN49" s="568"/>
      <c r="CO49" s="568"/>
      <c r="CP49" s="568"/>
      <c r="CQ49" s="569"/>
      <c r="CR49" s="570">
        <v>2583173</v>
      </c>
      <c r="CS49" s="571"/>
      <c r="CT49" s="571"/>
      <c r="CU49" s="571"/>
      <c r="CV49" s="571"/>
      <c r="CW49" s="571"/>
      <c r="CX49" s="571"/>
      <c r="CY49" s="572"/>
      <c r="CZ49" s="573">
        <v>100</v>
      </c>
      <c r="DA49" s="574"/>
      <c r="DB49" s="574"/>
      <c r="DC49" s="575"/>
      <c r="DD49" s="576">
        <v>1627038</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headerFooter alignWithMargins="0">
    <oddFooter>&amp;C&amp;P/&amp;N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344</v>
      </c>
      <c r="DK2" s="1105"/>
      <c r="DL2" s="1105"/>
      <c r="DM2" s="1105"/>
      <c r="DN2" s="1105"/>
      <c r="DO2" s="1106"/>
      <c r="DP2" s="200"/>
      <c r="DQ2" s="1104" t="s">
        <v>345</v>
      </c>
      <c r="DR2" s="1105"/>
      <c r="DS2" s="1105"/>
      <c r="DT2" s="1105"/>
      <c r="DU2" s="1105"/>
      <c r="DV2" s="1105"/>
      <c r="DW2" s="1105"/>
      <c r="DX2" s="1105"/>
      <c r="DY2" s="1105"/>
      <c r="DZ2" s="110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7" t="s">
        <v>346</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348</v>
      </c>
      <c r="B5" s="990"/>
      <c r="C5" s="990"/>
      <c r="D5" s="990"/>
      <c r="E5" s="990"/>
      <c r="F5" s="990"/>
      <c r="G5" s="990"/>
      <c r="H5" s="990"/>
      <c r="I5" s="990"/>
      <c r="J5" s="990"/>
      <c r="K5" s="990"/>
      <c r="L5" s="990"/>
      <c r="M5" s="990"/>
      <c r="N5" s="990"/>
      <c r="O5" s="990"/>
      <c r="P5" s="991"/>
      <c r="Q5" s="995" t="s">
        <v>349</v>
      </c>
      <c r="R5" s="996"/>
      <c r="S5" s="996"/>
      <c r="T5" s="996"/>
      <c r="U5" s="997"/>
      <c r="V5" s="995" t="s">
        <v>350</v>
      </c>
      <c r="W5" s="996"/>
      <c r="X5" s="996"/>
      <c r="Y5" s="996"/>
      <c r="Z5" s="997"/>
      <c r="AA5" s="995" t="s">
        <v>351</v>
      </c>
      <c r="AB5" s="996"/>
      <c r="AC5" s="996"/>
      <c r="AD5" s="996"/>
      <c r="AE5" s="996"/>
      <c r="AF5" s="1107" t="s">
        <v>352</v>
      </c>
      <c r="AG5" s="996"/>
      <c r="AH5" s="996"/>
      <c r="AI5" s="996"/>
      <c r="AJ5" s="1011"/>
      <c r="AK5" s="996" t="s">
        <v>353</v>
      </c>
      <c r="AL5" s="996"/>
      <c r="AM5" s="996"/>
      <c r="AN5" s="996"/>
      <c r="AO5" s="997"/>
      <c r="AP5" s="995" t="s">
        <v>354</v>
      </c>
      <c r="AQ5" s="996"/>
      <c r="AR5" s="996"/>
      <c r="AS5" s="996"/>
      <c r="AT5" s="997"/>
      <c r="AU5" s="995" t="s">
        <v>355</v>
      </c>
      <c r="AV5" s="996"/>
      <c r="AW5" s="996"/>
      <c r="AX5" s="996"/>
      <c r="AY5" s="1011"/>
      <c r="AZ5" s="207"/>
      <c r="BA5" s="207"/>
      <c r="BB5" s="207"/>
      <c r="BC5" s="207"/>
      <c r="BD5" s="207"/>
      <c r="BE5" s="208"/>
      <c r="BF5" s="208"/>
      <c r="BG5" s="208"/>
      <c r="BH5" s="208"/>
      <c r="BI5" s="208"/>
      <c r="BJ5" s="208"/>
      <c r="BK5" s="208"/>
      <c r="BL5" s="208"/>
      <c r="BM5" s="208"/>
      <c r="BN5" s="208"/>
      <c r="BO5" s="208"/>
      <c r="BP5" s="208"/>
      <c r="BQ5" s="989" t="s">
        <v>356</v>
      </c>
      <c r="BR5" s="990"/>
      <c r="BS5" s="990"/>
      <c r="BT5" s="990"/>
      <c r="BU5" s="990"/>
      <c r="BV5" s="990"/>
      <c r="BW5" s="990"/>
      <c r="BX5" s="990"/>
      <c r="BY5" s="990"/>
      <c r="BZ5" s="990"/>
      <c r="CA5" s="990"/>
      <c r="CB5" s="990"/>
      <c r="CC5" s="990"/>
      <c r="CD5" s="990"/>
      <c r="CE5" s="990"/>
      <c r="CF5" s="990"/>
      <c r="CG5" s="991"/>
      <c r="CH5" s="995" t="s">
        <v>357</v>
      </c>
      <c r="CI5" s="996"/>
      <c r="CJ5" s="996"/>
      <c r="CK5" s="996"/>
      <c r="CL5" s="997"/>
      <c r="CM5" s="995" t="s">
        <v>358</v>
      </c>
      <c r="CN5" s="996"/>
      <c r="CO5" s="996"/>
      <c r="CP5" s="996"/>
      <c r="CQ5" s="997"/>
      <c r="CR5" s="995" t="s">
        <v>359</v>
      </c>
      <c r="CS5" s="996"/>
      <c r="CT5" s="996"/>
      <c r="CU5" s="996"/>
      <c r="CV5" s="997"/>
      <c r="CW5" s="995" t="s">
        <v>360</v>
      </c>
      <c r="CX5" s="996"/>
      <c r="CY5" s="996"/>
      <c r="CZ5" s="996"/>
      <c r="DA5" s="997"/>
      <c r="DB5" s="995" t="s">
        <v>361</v>
      </c>
      <c r="DC5" s="996"/>
      <c r="DD5" s="996"/>
      <c r="DE5" s="996"/>
      <c r="DF5" s="997"/>
      <c r="DG5" s="1092" t="s">
        <v>362</v>
      </c>
      <c r="DH5" s="1093"/>
      <c r="DI5" s="1093"/>
      <c r="DJ5" s="1093"/>
      <c r="DK5" s="1094"/>
      <c r="DL5" s="1092" t="s">
        <v>363</v>
      </c>
      <c r="DM5" s="1093"/>
      <c r="DN5" s="1093"/>
      <c r="DO5" s="1093"/>
      <c r="DP5" s="1094"/>
      <c r="DQ5" s="995" t="s">
        <v>364</v>
      </c>
      <c r="DR5" s="996"/>
      <c r="DS5" s="996"/>
      <c r="DT5" s="996"/>
      <c r="DU5" s="997"/>
      <c r="DV5" s="995" t="s">
        <v>355</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x14ac:dyDescent="0.15">
      <c r="A7" s="209">
        <v>1</v>
      </c>
      <c r="B7" s="1044" t="s">
        <v>365</v>
      </c>
      <c r="C7" s="1045"/>
      <c r="D7" s="1045"/>
      <c r="E7" s="1045"/>
      <c r="F7" s="1045"/>
      <c r="G7" s="1045"/>
      <c r="H7" s="1045"/>
      <c r="I7" s="1045"/>
      <c r="J7" s="1045"/>
      <c r="K7" s="1045"/>
      <c r="L7" s="1045"/>
      <c r="M7" s="1045"/>
      <c r="N7" s="1045"/>
      <c r="O7" s="1045"/>
      <c r="P7" s="1046"/>
      <c r="Q7" s="1098">
        <v>2715</v>
      </c>
      <c r="R7" s="1099"/>
      <c r="S7" s="1099"/>
      <c r="T7" s="1099"/>
      <c r="U7" s="1099"/>
      <c r="V7" s="1099">
        <v>2583</v>
      </c>
      <c r="W7" s="1099"/>
      <c r="X7" s="1099"/>
      <c r="Y7" s="1099"/>
      <c r="Z7" s="1099"/>
      <c r="AA7" s="1099">
        <v>132</v>
      </c>
      <c r="AB7" s="1099"/>
      <c r="AC7" s="1099"/>
      <c r="AD7" s="1099"/>
      <c r="AE7" s="1100"/>
      <c r="AF7" s="1101">
        <v>76</v>
      </c>
      <c r="AG7" s="1102"/>
      <c r="AH7" s="1102"/>
      <c r="AI7" s="1102"/>
      <c r="AJ7" s="1103"/>
      <c r="AK7" s="1085" t="s">
        <v>530</v>
      </c>
      <c r="AL7" s="1086"/>
      <c r="AM7" s="1086"/>
      <c r="AN7" s="1086"/>
      <c r="AO7" s="1086"/>
      <c r="AP7" s="1086">
        <v>1496</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550</v>
      </c>
      <c r="BT7" s="1090"/>
      <c r="BU7" s="1090"/>
      <c r="BV7" s="1090"/>
      <c r="BW7" s="1090"/>
      <c r="BX7" s="1090"/>
      <c r="BY7" s="1090"/>
      <c r="BZ7" s="1090"/>
      <c r="CA7" s="1090"/>
      <c r="CB7" s="1090"/>
      <c r="CC7" s="1090"/>
      <c r="CD7" s="1090"/>
      <c r="CE7" s="1090"/>
      <c r="CF7" s="1090"/>
      <c r="CG7" s="1091"/>
      <c r="CH7" s="1082">
        <v>4</v>
      </c>
      <c r="CI7" s="1083"/>
      <c r="CJ7" s="1083"/>
      <c r="CK7" s="1083"/>
      <c r="CL7" s="1084"/>
      <c r="CM7" s="1082">
        <v>314</v>
      </c>
      <c r="CN7" s="1083"/>
      <c r="CO7" s="1083"/>
      <c r="CP7" s="1083"/>
      <c r="CQ7" s="1084"/>
      <c r="CR7" s="1082">
        <v>300</v>
      </c>
      <c r="CS7" s="1083"/>
      <c r="CT7" s="1083"/>
      <c r="CU7" s="1083"/>
      <c r="CV7" s="1084"/>
      <c r="CW7" s="1082" t="s">
        <v>552</v>
      </c>
      <c r="CX7" s="1083"/>
      <c r="CY7" s="1083"/>
      <c r="CZ7" s="1083"/>
      <c r="DA7" s="1084"/>
      <c r="DB7" s="1082" t="s">
        <v>553</v>
      </c>
      <c r="DC7" s="1083"/>
      <c r="DD7" s="1083"/>
      <c r="DE7" s="1083"/>
      <c r="DF7" s="1084"/>
      <c r="DG7" s="1082" t="s">
        <v>553</v>
      </c>
      <c r="DH7" s="1083"/>
      <c r="DI7" s="1083"/>
      <c r="DJ7" s="1083"/>
      <c r="DK7" s="1084"/>
      <c r="DL7" s="1082" t="s">
        <v>553</v>
      </c>
      <c r="DM7" s="1083"/>
      <c r="DN7" s="1083"/>
      <c r="DO7" s="1083"/>
      <c r="DP7" s="1084"/>
      <c r="DQ7" s="1082" t="s">
        <v>554</v>
      </c>
      <c r="DR7" s="1083"/>
      <c r="DS7" s="1083"/>
      <c r="DT7" s="1083"/>
      <c r="DU7" s="1084"/>
      <c r="DV7" s="1109"/>
      <c r="DW7" s="1110"/>
      <c r="DX7" s="1110"/>
      <c r="DY7" s="1110"/>
      <c r="DZ7" s="1111"/>
      <c r="EA7" s="205"/>
    </row>
    <row r="8" spans="1:131" s="206" customFormat="1" ht="26.25" customHeight="1" x14ac:dyDescent="0.15">
      <c r="A8" s="212">
        <v>2</v>
      </c>
      <c r="B8" s="1031" t="s">
        <v>366</v>
      </c>
      <c r="C8" s="1032"/>
      <c r="D8" s="1032"/>
      <c r="E8" s="1032"/>
      <c r="F8" s="1032"/>
      <c r="G8" s="1032"/>
      <c r="H8" s="1032"/>
      <c r="I8" s="1032"/>
      <c r="J8" s="1032"/>
      <c r="K8" s="1032"/>
      <c r="L8" s="1032"/>
      <c r="M8" s="1032"/>
      <c r="N8" s="1032"/>
      <c r="O8" s="1032"/>
      <c r="P8" s="1033"/>
      <c r="Q8" s="1037">
        <v>3</v>
      </c>
      <c r="R8" s="1038"/>
      <c r="S8" s="1038"/>
      <c r="T8" s="1038"/>
      <c r="U8" s="1038"/>
      <c r="V8" s="1038">
        <v>41</v>
      </c>
      <c r="W8" s="1038"/>
      <c r="X8" s="1038"/>
      <c r="Y8" s="1038"/>
      <c r="Z8" s="1038"/>
      <c r="AA8" s="1038">
        <v>-38</v>
      </c>
      <c r="AB8" s="1038"/>
      <c r="AC8" s="1038"/>
      <c r="AD8" s="1038"/>
      <c r="AE8" s="1039"/>
      <c r="AF8" s="1013">
        <v>-38</v>
      </c>
      <c r="AG8" s="1014"/>
      <c r="AH8" s="1014"/>
      <c r="AI8" s="1014"/>
      <c r="AJ8" s="1015"/>
      <c r="AK8" s="1080" t="s">
        <v>530</v>
      </c>
      <c r="AL8" s="1081"/>
      <c r="AM8" s="1081"/>
      <c r="AN8" s="1081"/>
      <c r="AO8" s="1081"/>
      <c r="AP8" s="1081" t="s">
        <v>530</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551</v>
      </c>
      <c r="BT8" s="1009"/>
      <c r="BU8" s="1009"/>
      <c r="BV8" s="1009"/>
      <c r="BW8" s="1009"/>
      <c r="BX8" s="1009"/>
      <c r="BY8" s="1009"/>
      <c r="BZ8" s="1009"/>
      <c r="CA8" s="1009"/>
      <c r="CB8" s="1009"/>
      <c r="CC8" s="1009"/>
      <c r="CD8" s="1009"/>
      <c r="CE8" s="1009"/>
      <c r="CF8" s="1009"/>
      <c r="CG8" s="1010"/>
      <c r="CH8" s="983">
        <v>0</v>
      </c>
      <c r="CI8" s="984"/>
      <c r="CJ8" s="984"/>
      <c r="CK8" s="984"/>
      <c r="CL8" s="985"/>
      <c r="CM8" s="983">
        <v>16</v>
      </c>
      <c r="CN8" s="984"/>
      <c r="CO8" s="984"/>
      <c r="CP8" s="984"/>
      <c r="CQ8" s="985"/>
      <c r="CR8" s="983">
        <v>5</v>
      </c>
      <c r="CS8" s="984"/>
      <c r="CT8" s="984"/>
      <c r="CU8" s="984"/>
      <c r="CV8" s="985"/>
      <c r="CW8" s="983" t="s">
        <v>553</v>
      </c>
      <c r="CX8" s="984"/>
      <c r="CY8" s="984"/>
      <c r="CZ8" s="984"/>
      <c r="DA8" s="985"/>
      <c r="DB8" s="983" t="s">
        <v>553</v>
      </c>
      <c r="DC8" s="984"/>
      <c r="DD8" s="984"/>
      <c r="DE8" s="984"/>
      <c r="DF8" s="985"/>
      <c r="DG8" s="983" t="s">
        <v>553</v>
      </c>
      <c r="DH8" s="984"/>
      <c r="DI8" s="984"/>
      <c r="DJ8" s="984"/>
      <c r="DK8" s="985"/>
      <c r="DL8" s="983" t="s">
        <v>553</v>
      </c>
      <c r="DM8" s="984"/>
      <c r="DN8" s="984"/>
      <c r="DO8" s="984"/>
      <c r="DP8" s="985"/>
      <c r="DQ8" s="983" t="s">
        <v>553</v>
      </c>
      <c r="DR8" s="984"/>
      <c r="DS8" s="984"/>
      <c r="DT8" s="984"/>
      <c r="DU8" s="985"/>
      <c r="DV8" s="986"/>
      <c r="DW8" s="987"/>
      <c r="DX8" s="987"/>
      <c r="DY8" s="987"/>
      <c r="DZ8" s="988"/>
      <c r="EA8" s="205"/>
    </row>
    <row r="9" spans="1:131" s="206" customFormat="1" ht="26.25" customHeight="1" x14ac:dyDescent="0.15">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x14ac:dyDescent="0.15">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x14ac:dyDescent="0.15">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x14ac:dyDescent="0.15">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x14ac:dyDescent="0.15">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x14ac:dyDescent="0.15">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x14ac:dyDescent="0.15">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x14ac:dyDescent="0.15">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x14ac:dyDescent="0.15">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x14ac:dyDescent="0.15">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x14ac:dyDescent="0.15">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367</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368</v>
      </c>
      <c r="B23" s="938" t="s">
        <v>369</v>
      </c>
      <c r="C23" s="939"/>
      <c r="D23" s="939"/>
      <c r="E23" s="939"/>
      <c r="F23" s="939"/>
      <c r="G23" s="939"/>
      <c r="H23" s="939"/>
      <c r="I23" s="939"/>
      <c r="J23" s="939"/>
      <c r="K23" s="939"/>
      <c r="L23" s="939"/>
      <c r="M23" s="939"/>
      <c r="N23" s="939"/>
      <c r="O23" s="939"/>
      <c r="P23" s="940"/>
      <c r="Q23" s="1062">
        <v>2719</v>
      </c>
      <c r="R23" s="1063"/>
      <c r="S23" s="1063"/>
      <c r="T23" s="1063"/>
      <c r="U23" s="1063"/>
      <c r="V23" s="1063">
        <v>2624</v>
      </c>
      <c r="W23" s="1063"/>
      <c r="X23" s="1063"/>
      <c r="Y23" s="1063"/>
      <c r="Z23" s="1063"/>
      <c r="AA23" s="1063">
        <v>94</v>
      </c>
      <c r="AB23" s="1063"/>
      <c r="AC23" s="1063"/>
      <c r="AD23" s="1063"/>
      <c r="AE23" s="1064"/>
      <c r="AF23" s="1065">
        <v>38</v>
      </c>
      <c r="AG23" s="1063"/>
      <c r="AH23" s="1063"/>
      <c r="AI23" s="1063"/>
      <c r="AJ23" s="1066"/>
      <c r="AK23" s="1067"/>
      <c r="AL23" s="1068"/>
      <c r="AM23" s="1068"/>
      <c r="AN23" s="1068"/>
      <c r="AO23" s="1068"/>
      <c r="AP23" s="1063">
        <v>1496</v>
      </c>
      <c r="AQ23" s="1063"/>
      <c r="AR23" s="1063"/>
      <c r="AS23" s="1063"/>
      <c r="AT23" s="1063"/>
      <c r="AU23" s="1069"/>
      <c r="AV23" s="1069"/>
      <c r="AW23" s="1069"/>
      <c r="AX23" s="1069"/>
      <c r="AY23" s="1070"/>
      <c r="AZ23" s="1059" t="s">
        <v>112</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58" t="s">
        <v>370</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57" t="s">
        <v>371</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348</v>
      </c>
      <c r="B26" s="990"/>
      <c r="C26" s="990"/>
      <c r="D26" s="990"/>
      <c r="E26" s="990"/>
      <c r="F26" s="990"/>
      <c r="G26" s="990"/>
      <c r="H26" s="990"/>
      <c r="I26" s="990"/>
      <c r="J26" s="990"/>
      <c r="K26" s="990"/>
      <c r="L26" s="990"/>
      <c r="M26" s="990"/>
      <c r="N26" s="990"/>
      <c r="O26" s="990"/>
      <c r="P26" s="991"/>
      <c r="Q26" s="995" t="s">
        <v>372</v>
      </c>
      <c r="R26" s="996"/>
      <c r="S26" s="996"/>
      <c r="T26" s="996"/>
      <c r="U26" s="997"/>
      <c r="V26" s="995" t="s">
        <v>373</v>
      </c>
      <c r="W26" s="996"/>
      <c r="X26" s="996"/>
      <c r="Y26" s="996"/>
      <c r="Z26" s="997"/>
      <c r="AA26" s="995" t="s">
        <v>374</v>
      </c>
      <c r="AB26" s="996"/>
      <c r="AC26" s="996"/>
      <c r="AD26" s="996"/>
      <c r="AE26" s="996"/>
      <c r="AF26" s="1053" t="s">
        <v>375</v>
      </c>
      <c r="AG26" s="1002"/>
      <c r="AH26" s="1002"/>
      <c r="AI26" s="1002"/>
      <c r="AJ26" s="1054"/>
      <c r="AK26" s="996" t="s">
        <v>376</v>
      </c>
      <c r="AL26" s="996"/>
      <c r="AM26" s="996"/>
      <c r="AN26" s="996"/>
      <c r="AO26" s="997"/>
      <c r="AP26" s="995" t="s">
        <v>377</v>
      </c>
      <c r="AQ26" s="996"/>
      <c r="AR26" s="996"/>
      <c r="AS26" s="996"/>
      <c r="AT26" s="997"/>
      <c r="AU26" s="995" t="s">
        <v>378</v>
      </c>
      <c r="AV26" s="996"/>
      <c r="AW26" s="996"/>
      <c r="AX26" s="996"/>
      <c r="AY26" s="997"/>
      <c r="AZ26" s="995" t="s">
        <v>379</v>
      </c>
      <c r="BA26" s="996"/>
      <c r="BB26" s="996"/>
      <c r="BC26" s="996"/>
      <c r="BD26" s="997"/>
      <c r="BE26" s="995" t="s">
        <v>355</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4" t="s">
        <v>380</v>
      </c>
      <c r="C28" s="1045"/>
      <c r="D28" s="1045"/>
      <c r="E28" s="1045"/>
      <c r="F28" s="1045"/>
      <c r="G28" s="1045"/>
      <c r="H28" s="1045"/>
      <c r="I28" s="1045"/>
      <c r="J28" s="1045"/>
      <c r="K28" s="1045"/>
      <c r="L28" s="1045"/>
      <c r="M28" s="1045"/>
      <c r="N28" s="1045"/>
      <c r="O28" s="1045"/>
      <c r="P28" s="1046"/>
      <c r="Q28" s="1047">
        <v>422</v>
      </c>
      <c r="R28" s="1048"/>
      <c r="S28" s="1048"/>
      <c r="T28" s="1048"/>
      <c r="U28" s="1048"/>
      <c r="V28" s="1048">
        <v>422</v>
      </c>
      <c r="W28" s="1048"/>
      <c r="X28" s="1048"/>
      <c r="Y28" s="1048"/>
      <c r="Z28" s="1048"/>
      <c r="AA28" s="1048">
        <v>0</v>
      </c>
      <c r="AB28" s="1048"/>
      <c r="AC28" s="1048"/>
      <c r="AD28" s="1048"/>
      <c r="AE28" s="1049"/>
      <c r="AF28" s="1050">
        <v>0</v>
      </c>
      <c r="AG28" s="1048"/>
      <c r="AH28" s="1048"/>
      <c r="AI28" s="1048"/>
      <c r="AJ28" s="1051"/>
      <c r="AK28" s="1052">
        <v>38</v>
      </c>
      <c r="AL28" s="1040"/>
      <c r="AM28" s="1040"/>
      <c r="AN28" s="1040"/>
      <c r="AO28" s="1040"/>
      <c r="AP28" s="1040" t="s">
        <v>531</v>
      </c>
      <c r="AQ28" s="1040"/>
      <c r="AR28" s="1040"/>
      <c r="AS28" s="1040"/>
      <c r="AT28" s="1040"/>
      <c r="AU28" s="1040" t="s">
        <v>532</v>
      </c>
      <c r="AV28" s="1040"/>
      <c r="AW28" s="1040"/>
      <c r="AX28" s="1040"/>
      <c r="AY28" s="1040"/>
      <c r="AZ28" s="1041" t="s">
        <v>532</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31" t="s">
        <v>381</v>
      </c>
      <c r="C29" s="1032"/>
      <c r="D29" s="1032"/>
      <c r="E29" s="1032"/>
      <c r="F29" s="1032"/>
      <c r="G29" s="1032"/>
      <c r="H29" s="1032"/>
      <c r="I29" s="1032"/>
      <c r="J29" s="1032"/>
      <c r="K29" s="1032"/>
      <c r="L29" s="1032"/>
      <c r="M29" s="1032"/>
      <c r="N29" s="1032"/>
      <c r="O29" s="1032"/>
      <c r="P29" s="1033"/>
      <c r="Q29" s="1037">
        <v>44</v>
      </c>
      <c r="R29" s="1038"/>
      <c r="S29" s="1038"/>
      <c r="T29" s="1038"/>
      <c r="U29" s="1038"/>
      <c r="V29" s="1038">
        <v>44</v>
      </c>
      <c r="W29" s="1038"/>
      <c r="X29" s="1038"/>
      <c r="Y29" s="1038"/>
      <c r="Z29" s="1038"/>
      <c r="AA29" s="1038">
        <v>0</v>
      </c>
      <c r="AB29" s="1038"/>
      <c r="AC29" s="1038"/>
      <c r="AD29" s="1038"/>
      <c r="AE29" s="1039"/>
      <c r="AF29" s="1013">
        <v>0</v>
      </c>
      <c r="AG29" s="1014"/>
      <c r="AH29" s="1014"/>
      <c r="AI29" s="1014"/>
      <c r="AJ29" s="1015"/>
      <c r="AK29" s="974">
        <v>17</v>
      </c>
      <c r="AL29" s="965"/>
      <c r="AM29" s="965"/>
      <c r="AN29" s="965"/>
      <c r="AO29" s="965"/>
      <c r="AP29" s="965" t="s">
        <v>531</v>
      </c>
      <c r="AQ29" s="965"/>
      <c r="AR29" s="965"/>
      <c r="AS29" s="965"/>
      <c r="AT29" s="965"/>
      <c r="AU29" s="965" t="s">
        <v>532</v>
      </c>
      <c r="AV29" s="965"/>
      <c r="AW29" s="965"/>
      <c r="AX29" s="965"/>
      <c r="AY29" s="965"/>
      <c r="AZ29" s="1036" t="s">
        <v>532</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31" t="s">
        <v>382</v>
      </c>
      <c r="C30" s="1032"/>
      <c r="D30" s="1032"/>
      <c r="E30" s="1032"/>
      <c r="F30" s="1032"/>
      <c r="G30" s="1032"/>
      <c r="H30" s="1032"/>
      <c r="I30" s="1032"/>
      <c r="J30" s="1032"/>
      <c r="K30" s="1032"/>
      <c r="L30" s="1032"/>
      <c r="M30" s="1032"/>
      <c r="N30" s="1032"/>
      <c r="O30" s="1032"/>
      <c r="P30" s="1033"/>
      <c r="Q30" s="1037">
        <v>44</v>
      </c>
      <c r="R30" s="1038"/>
      <c r="S30" s="1038"/>
      <c r="T30" s="1038"/>
      <c r="U30" s="1038"/>
      <c r="V30" s="1038">
        <v>41</v>
      </c>
      <c r="W30" s="1038"/>
      <c r="X30" s="1038"/>
      <c r="Y30" s="1038"/>
      <c r="Z30" s="1038"/>
      <c r="AA30" s="1038">
        <v>3</v>
      </c>
      <c r="AB30" s="1038"/>
      <c r="AC30" s="1038"/>
      <c r="AD30" s="1038"/>
      <c r="AE30" s="1039"/>
      <c r="AF30" s="1013">
        <v>3</v>
      </c>
      <c r="AG30" s="1014"/>
      <c r="AH30" s="1014"/>
      <c r="AI30" s="1014"/>
      <c r="AJ30" s="1015"/>
      <c r="AK30" s="974">
        <v>1</v>
      </c>
      <c r="AL30" s="965"/>
      <c r="AM30" s="965"/>
      <c r="AN30" s="965"/>
      <c r="AO30" s="965"/>
      <c r="AP30" s="965">
        <v>10</v>
      </c>
      <c r="AQ30" s="965"/>
      <c r="AR30" s="965"/>
      <c r="AS30" s="965"/>
      <c r="AT30" s="965"/>
      <c r="AU30" s="965">
        <v>5</v>
      </c>
      <c r="AV30" s="965"/>
      <c r="AW30" s="965"/>
      <c r="AX30" s="965"/>
      <c r="AY30" s="965"/>
      <c r="AZ30" s="1036" t="s">
        <v>532</v>
      </c>
      <c r="BA30" s="1036"/>
      <c r="BB30" s="1036"/>
      <c r="BC30" s="1036"/>
      <c r="BD30" s="1036"/>
      <c r="BE30" s="1026" t="s">
        <v>383</v>
      </c>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31"/>
      <c r="C31" s="1032"/>
      <c r="D31" s="1032"/>
      <c r="E31" s="1032"/>
      <c r="F31" s="1032"/>
      <c r="G31" s="1032"/>
      <c r="H31" s="1032"/>
      <c r="I31" s="1032"/>
      <c r="J31" s="1032"/>
      <c r="K31" s="1032"/>
      <c r="L31" s="1032"/>
      <c r="M31" s="1032"/>
      <c r="N31" s="1032"/>
      <c r="O31" s="1032"/>
      <c r="P31" s="1033"/>
      <c r="Q31" s="1037"/>
      <c r="R31" s="1038"/>
      <c r="S31" s="1038"/>
      <c r="T31" s="1038"/>
      <c r="U31" s="1038"/>
      <c r="V31" s="1038"/>
      <c r="W31" s="1038"/>
      <c r="X31" s="1038"/>
      <c r="Y31" s="1038"/>
      <c r="Z31" s="1038"/>
      <c r="AA31" s="1038"/>
      <c r="AB31" s="1038"/>
      <c r="AC31" s="1038"/>
      <c r="AD31" s="1038"/>
      <c r="AE31" s="1039"/>
      <c r="AF31" s="1013"/>
      <c r="AG31" s="1014"/>
      <c r="AH31" s="1014"/>
      <c r="AI31" s="1014"/>
      <c r="AJ31" s="1015"/>
      <c r="AK31" s="974"/>
      <c r="AL31" s="965"/>
      <c r="AM31" s="965"/>
      <c r="AN31" s="965"/>
      <c r="AO31" s="965"/>
      <c r="AP31" s="965"/>
      <c r="AQ31" s="965"/>
      <c r="AR31" s="965"/>
      <c r="AS31" s="965"/>
      <c r="AT31" s="965"/>
      <c r="AU31" s="965"/>
      <c r="AV31" s="965"/>
      <c r="AW31" s="965"/>
      <c r="AX31" s="965"/>
      <c r="AY31" s="965"/>
      <c r="AZ31" s="1036"/>
      <c r="BA31" s="1036"/>
      <c r="BB31" s="1036"/>
      <c r="BC31" s="1036"/>
      <c r="BD31" s="1036"/>
      <c r="BE31" s="1026"/>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31"/>
      <c r="C32" s="1032"/>
      <c r="D32" s="1032"/>
      <c r="E32" s="1032"/>
      <c r="F32" s="1032"/>
      <c r="G32" s="1032"/>
      <c r="H32" s="1032"/>
      <c r="I32" s="1032"/>
      <c r="J32" s="1032"/>
      <c r="K32" s="1032"/>
      <c r="L32" s="1032"/>
      <c r="M32" s="1032"/>
      <c r="N32" s="1032"/>
      <c r="O32" s="1032"/>
      <c r="P32" s="1033"/>
      <c r="Q32" s="1037"/>
      <c r="R32" s="1038"/>
      <c r="S32" s="1038"/>
      <c r="T32" s="1038"/>
      <c r="U32" s="1038"/>
      <c r="V32" s="1038"/>
      <c r="W32" s="1038"/>
      <c r="X32" s="1038"/>
      <c r="Y32" s="1038"/>
      <c r="Z32" s="1038"/>
      <c r="AA32" s="1038"/>
      <c r="AB32" s="1038"/>
      <c r="AC32" s="1038"/>
      <c r="AD32" s="1038"/>
      <c r="AE32" s="1039"/>
      <c r="AF32" s="1013"/>
      <c r="AG32" s="1014"/>
      <c r="AH32" s="1014"/>
      <c r="AI32" s="1014"/>
      <c r="AJ32" s="1015"/>
      <c r="AK32" s="974"/>
      <c r="AL32" s="965"/>
      <c r="AM32" s="965"/>
      <c r="AN32" s="965"/>
      <c r="AO32" s="965"/>
      <c r="AP32" s="965"/>
      <c r="AQ32" s="965"/>
      <c r="AR32" s="965"/>
      <c r="AS32" s="965"/>
      <c r="AT32" s="965"/>
      <c r="AU32" s="965"/>
      <c r="AV32" s="965"/>
      <c r="AW32" s="965"/>
      <c r="AX32" s="965"/>
      <c r="AY32" s="965"/>
      <c r="AZ32" s="1036"/>
      <c r="BA32" s="1036"/>
      <c r="BB32" s="1036"/>
      <c r="BC32" s="1036"/>
      <c r="BD32" s="1036"/>
      <c r="BE32" s="1026"/>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31"/>
      <c r="C33" s="1032"/>
      <c r="D33" s="1032"/>
      <c r="E33" s="1032"/>
      <c r="F33" s="1032"/>
      <c r="G33" s="1032"/>
      <c r="H33" s="1032"/>
      <c r="I33" s="1032"/>
      <c r="J33" s="1032"/>
      <c r="K33" s="1032"/>
      <c r="L33" s="1032"/>
      <c r="M33" s="1032"/>
      <c r="N33" s="1032"/>
      <c r="O33" s="1032"/>
      <c r="P33" s="1033"/>
      <c r="Q33" s="1037"/>
      <c r="R33" s="1038"/>
      <c r="S33" s="1038"/>
      <c r="T33" s="1038"/>
      <c r="U33" s="1038"/>
      <c r="V33" s="1038"/>
      <c r="W33" s="1038"/>
      <c r="X33" s="1038"/>
      <c r="Y33" s="1038"/>
      <c r="Z33" s="1038"/>
      <c r="AA33" s="1038"/>
      <c r="AB33" s="1038"/>
      <c r="AC33" s="1038"/>
      <c r="AD33" s="1038"/>
      <c r="AE33" s="1039"/>
      <c r="AF33" s="1013"/>
      <c r="AG33" s="1014"/>
      <c r="AH33" s="1014"/>
      <c r="AI33" s="1014"/>
      <c r="AJ33" s="1015"/>
      <c r="AK33" s="974"/>
      <c r="AL33" s="965"/>
      <c r="AM33" s="965"/>
      <c r="AN33" s="965"/>
      <c r="AO33" s="965"/>
      <c r="AP33" s="965"/>
      <c r="AQ33" s="965"/>
      <c r="AR33" s="965"/>
      <c r="AS33" s="965"/>
      <c r="AT33" s="965"/>
      <c r="AU33" s="965"/>
      <c r="AV33" s="965"/>
      <c r="AW33" s="965"/>
      <c r="AX33" s="965"/>
      <c r="AY33" s="965"/>
      <c r="AZ33" s="1036"/>
      <c r="BA33" s="1036"/>
      <c r="BB33" s="1036"/>
      <c r="BC33" s="1036"/>
      <c r="BD33" s="1036"/>
      <c r="BE33" s="1026"/>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31"/>
      <c r="C34" s="1032"/>
      <c r="D34" s="1032"/>
      <c r="E34" s="1032"/>
      <c r="F34" s="1032"/>
      <c r="G34" s="1032"/>
      <c r="H34" s="1032"/>
      <c r="I34" s="1032"/>
      <c r="J34" s="1032"/>
      <c r="K34" s="1032"/>
      <c r="L34" s="1032"/>
      <c r="M34" s="1032"/>
      <c r="N34" s="1032"/>
      <c r="O34" s="1032"/>
      <c r="P34" s="1033"/>
      <c r="Q34" s="1037"/>
      <c r="R34" s="1038"/>
      <c r="S34" s="1038"/>
      <c r="T34" s="1038"/>
      <c r="U34" s="1038"/>
      <c r="V34" s="1038"/>
      <c r="W34" s="1038"/>
      <c r="X34" s="1038"/>
      <c r="Y34" s="1038"/>
      <c r="Z34" s="1038"/>
      <c r="AA34" s="1038"/>
      <c r="AB34" s="1038"/>
      <c r="AC34" s="1038"/>
      <c r="AD34" s="1038"/>
      <c r="AE34" s="1039"/>
      <c r="AF34" s="1013"/>
      <c r="AG34" s="1014"/>
      <c r="AH34" s="1014"/>
      <c r="AI34" s="1014"/>
      <c r="AJ34" s="1015"/>
      <c r="AK34" s="974"/>
      <c r="AL34" s="965"/>
      <c r="AM34" s="965"/>
      <c r="AN34" s="965"/>
      <c r="AO34" s="965"/>
      <c r="AP34" s="965"/>
      <c r="AQ34" s="965"/>
      <c r="AR34" s="965"/>
      <c r="AS34" s="965"/>
      <c r="AT34" s="965"/>
      <c r="AU34" s="965"/>
      <c r="AV34" s="965"/>
      <c r="AW34" s="965"/>
      <c r="AX34" s="965"/>
      <c r="AY34" s="965"/>
      <c r="AZ34" s="1036"/>
      <c r="BA34" s="1036"/>
      <c r="BB34" s="1036"/>
      <c r="BC34" s="1036"/>
      <c r="BD34" s="1036"/>
      <c r="BE34" s="1026"/>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31"/>
      <c r="C35" s="1032"/>
      <c r="D35" s="1032"/>
      <c r="E35" s="1032"/>
      <c r="F35" s="1032"/>
      <c r="G35" s="1032"/>
      <c r="H35" s="1032"/>
      <c r="I35" s="1032"/>
      <c r="J35" s="1032"/>
      <c r="K35" s="1032"/>
      <c r="L35" s="1032"/>
      <c r="M35" s="1032"/>
      <c r="N35" s="1032"/>
      <c r="O35" s="1032"/>
      <c r="P35" s="1033"/>
      <c r="Q35" s="1037"/>
      <c r="R35" s="1038"/>
      <c r="S35" s="1038"/>
      <c r="T35" s="1038"/>
      <c r="U35" s="1038"/>
      <c r="V35" s="1038"/>
      <c r="W35" s="1038"/>
      <c r="X35" s="1038"/>
      <c r="Y35" s="1038"/>
      <c r="Z35" s="1038"/>
      <c r="AA35" s="1038"/>
      <c r="AB35" s="1038"/>
      <c r="AC35" s="1038"/>
      <c r="AD35" s="1038"/>
      <c r="AE35" s="1039"/>
      <c r="AF35" s="1013"/>
      <c r="AG35" s="1014"/>
      <c r="AH35" s="1014"/>
      <c r="AI35" s="1014"/>
      <c r="AJ35" s="1015"/>
      <c r="AK35" s="974"/>
      <c r="AL35" s="965"/>
      <c r="AM35" s="965"/>
      <c r="AN35" s="965"/>
      <c r="AO35" s="965"/>
      <c r="AP35" s="965"/>
      <c r="AQ35" s="965"/>
      <c r="AR35" s="965"/>
      <c r="AS35" s="965"/>
      <c r="AT35" s="965"/>
      <c r="AU35" s="965"/>
      <c r="AV35" s="965"/>
      <c r="AW35" s="965"/>
      <c r="AX35" s="965"/>
      <c r="AY35" s="965"/>
      <c r="AZ35" s="1036"/>
      <c r="BA35" s="1036"/>
      <c r="BB35" s="1036"/>
      <c r="BC35" s="1036"/>
      <c r="BD35" s="1036"/>
      <c r="BE35" s="1026"/>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384</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368</v>
      </c>
      <c r="B63" s="938" t="s">
        <v>385</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3</v>
      </c>
      <c r="AG63" s="953"/>
      <c r="AH63" s="953"/>
      <c r="AI63" s="953"/>
      <c r="AJ63" s="1024"/>
      <c r="AK63" s="1025"/>
      <c r="AL63" s="957"/>
      <c r="AM63" s="957"/>
      <c r="AN63" s="957"/>
      <c r="AO63" s="957"/>
      <c r="AP63" s="953">
        <v>10</v>
      </c>
      <c r="AQ63" s="953"/>
      <c r="AR63" s="953"/>
      <c r="AS63" s="953"/>
      <c r="AT63" s="953"/>
      <c r="AU63" s="953">
        <v>5</v>
      </c>
      <c r="AV63" s="953"/>
      <c r="AW63" s="953"/>
      <c r="AX63" s="953"/>
      <c r="AY63" s="953"/>
      <c r="AZ63" s="1019"/>
      <c r="BA63" s="1019"/>
      <c r="BB63" s="1019"/>
      <c r="BC63" s="1019"/>
      <c r="BD63" s="1019"/>
      <c r="BE63" s="954"/>
      <c r="BF63" s="954"/>
      <c r="BG63" s="954"/>
      <c r="BH63" s="954"/>
      <c r="BI63" s="955"/>
      <c r="BJ63" s="1020" t="s">
        <v>112</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386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387</v>
      </c>
      <c r="B66" s="990"/>
      <c r="C66" s="990"/>
      <c r="D66" s="990"/>
      <c r="E66" s="990"/>
      <c r="F66" s="990"/>
      <c r="G66" s="990"/>
      <c r="H66" s="990"/>
      <c r="I66" s="990"/>
      <c r="J66" s="990"/>
      <c r="K66" s="990"/>
      <c r="L66" s="990"/>
      <c r="M66" s="990"/>
      <c r="N66" s="990"/>
      <c r="O66" s="990"/>
      <c r="P66" s="991"/>
      <c r="Q66" s="995" t="s">
        <v>372</v>
      </c>
      <c r="R66" s="996"/>
      <c r="S66" s="996"/>
      <c r="T66" s="996"/>
      <c r="U66" s="997"/>
      <c r="V66" s="995" t="s">
        <v>373</v>
      </c>
      <c r="W66" s="996"/>
      <c r="X66" s="996"/>
      <c r="Y66" s="996"/>
      <c r="Z66" s="997"/>
      <c r="AA66" s="995" t="s">
        <v>374</v>
      </c>
      <c r="AB66" s="996"/>
      <c r="AC66" s="996"/>
      <c r="AD66" s="996"/>
      <c r="AE66" s="997"/>
      <c r="AF66" s="1001" t="s">
        <v>375</v>
      </c>
      <c r="AG66" s="1002"/>
      <c r="AH66" s="1002"/>
      <c r="AI66" s="1002"/>
      <c r="AJ66" s="1003"/>
      <c r="AK66" s="995" t="s">
        <v>376</v>
      </c>
      <c r="AL66" s="990"/>
      <c r="AM66" s="990"/>
      <c r="AN66" s="990"/>
      <c r="AO66" s="991"/>
      <c r="AP66" s="995" t="s">
        <v>377</v>
      </c>
      <c r="AQ66" s="996"/>
      <c r="AR66" s="996"/>
      <c r="AS66" s="996"/>
      <c r="AT66" s="997"/>
      <c r="AU66" s="995" t="s">
        <v>388</v>
      </c>
      <c r="AV66" s="996"/>
      <c r="AW66" s="996"/>
      <c r="AX66" s="996"/>
      <c r="AY66" s="997"/>
      <c r="AZ66" s="995" t="s">
        <v>355</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534</v>
      </c>
      <c r="C68" s="980"/>
      <c r="D68" s="980"/>
      <c r="E68" s="980"/>
      <c r="F68" s="980"/>
      <c r="G68" s="980"/>
      <c r="H68" s="980"/>
      <c r="I68" s="980"/>
      <c r="J68" s="980"/>
      <c r="K68" s="980"/>
      <c r="L68" s="980"/>
      <c r="M68" s="980"/>
      <c r="N68" s="980"/>
      <c r="O68" s="980"/>
      <c r="P68" s="981"/>
      <c r="Q68" s="982">
        <v>107</v>
      </c>
      <c r="R68" s="976"/>
      <c r="S68" s="976"/>
      <c r="T68" s="976"/>
      <c r="U68" s="976"/>
      <c r="V68" s="976">
        <v>106</v>
      </c>
      <c r="W68" s="976"/>
      <c r="X68" s="976"/>
      <c r="Y68" s="976"/>
      <c r="Z68" s="976"/>
      <c r="AA68" s="976">
        <v>1</v>
      </c>
      <c r="AB68" s="976"/>
      <c r="AC68" s="976"/>
      <c r="AD68" s="976"/>
      <c r="AE68" s="976"/>
      <c r="AF68" s="976">
        <v>1</v>
      </c>
      <c r="AG68" s="976"/>
      <c r="AH68" s="976"/>
      <c r="AI68" s="976"/>
      <c r="AJ68" s="976"/>
      <c r="AK68" s="976" t="s">
        <v>532</v>
      </c>
      <c r="AL68" s="976"/>
      <c r="AM68" s="976"/>
      <c r="AN68" s="976"/>
      <c r="AO68" s="976"/>
      <c r="AP68" s="976" t="s">
        <v>532</v>
      </c>
      <c r="AQ68" s="976"/>
      <c r="AR68" s="976"/>
      <c r="AS68" s="976"/>
      <c r="AT68" s="976"/>
      <c r="AU68" s="976" t="s">
        <v>547</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535</v>
      </c>
      <c r="C69" s="969"/>
      <c r="D69" s="969"/>
      <c r="E69" s="969"/>
      <c r="F69" s="969"/>
      <c r="G69" s="969"/>
      <c r="H69" s="969"/>
      <c r="I69" s="969"/>
      <c r="J69" s="969"/>
      <c r="K69" s="969"/>
      <c r="L69" s="969"/>
      <c r="M69" s="969"/>
      <c r="N69" s="969"/>
      <c r="O69" s="969"/>
      <c r="P69" s="970"/>
      <c r="Q69" s="971">
        <v>15453</v>
      </c>
      <c r="R69" s="965"/>
      <c r="S69" s="965"/>
      <c r="T69" s="965"/>
      <c r="U69" s="965"/>
      <c r="V69" s="965">
        <v>15411</v>
      </c>
      <c r="W69" s="965"/>
      <c r="X69" s="965"/>
      <c r="Y69" s="965"/>
      <c r="Z69" s="965"/>
      <c r="AA69" s="965">
        <v>42</v>
      </c>
      <c r="AB69" s="965"/>
      <c r="AC69" s="965"/>
      <c r="AD69" s="965"/>
      <c r="AE69" s="965"/>
      <c r="AF69" s="965">
        <v>42</v>
      </c>
      <c r="AG69" s="965"/>
      <c r="AH69" s="965"/>
      <c r="AI69" s="965"/>
      <c r="AJ69" s="965"/>
      <c r="AK69" s="965">
        <v>3109</v>
      </c>
      <c r="AL69" s="965"/>
      <c r="AM69" s="965"/>
      <c r="AN69" s="965"/>
      <c r="AO69" s="965"/>
      <c r="AP69" s="965" t="s">
        <v>532</v>
      </c>
      <c r="AQ69" s="965"/>
      <c r="AR69" s="965"/>
      <c r="AS69" s="965"/>
      <c r="AT69" s="965"/>
      <c r="AU69" s="965" t="s">
        <v>547</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543</v>
      </c>
      <c r="C70" s="969"/>
      <c r="D70" s="969"/>
      <c r="E70" s="969"/>
      <c r="F70" s="969"/>
      <c r="G70" s="969"/>
      <c r="H70" s="969"/>
      <c r="I70" s="969"/>
      <c r="J70" s="969"/>
      <c r="K70" s="969"/>
      <c r="L70" s="969"/>
      <c r="M70" s="969"/>
      <c r="N70" s="969"/>
      <c r="O70" s="969"/>
      <c r="P70" s="970"/>
      <c r="Q70" s="971">
        <v>99</v>
      </c>
      <c r="R70" s="965"/>
      <c r="S70" s="965"/>
      <c r="T70" s="965"/>
      <c r="U70" s="965"/>
      <c r="V70" s="965">
        <v>99</v>
      </c>
      <c r="W70" s="965"/>
      <c r="X70" s="965"/>
      <c r="Y70" s="965"/>
      <c r="Z70" s="965"/>
      <c r="AA70" s="965" t="s">
        <v>555</v>
      </c>
      <c r="AB70" s="965"/>
      <c r="AC70" s="965"/>
      <c r="AD70" s="965"/>
      <c r="AE70" s="965"/>
      <c r="AF70" s="965" t="s">
        <v>532</v>
      </c>
      <c r="AG70" s="965"/>
      <c r="AH70" s="965"/>
      <c r="AI70" s="965"/>
      <c r="AJ70" s="965"/>
      <c r="AK70" s="965" t="s">
        <v>532</v>
      </c>
      <c r="AL70" s="965"/>
      <c r="AM70" s="965"/>
      <c r="AN70" s="965"/>
      <c r="AO70" s="965"/>
      <c r="AP70" s="965" t="s">
        <v>532</v>
      </c>
      <c r="AQ70" s="965"/>
      <c r="AR70" s="965"/>
      <c r="AS70" s="965"/>
      <c r="AT70" s="965"/>
      <c r="AU70" s="965" t="s">
        <v>547</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t="s">
        <v>536</v>
      </c>
      <c r="C71" s="969"/>
      <c r="D71" s="969"/>
      <c r="E71" s="969"/>
      <c r="F71" s="969"/>
      <c r="G71" s="969"/>
      <c r="H71" s="969"/>
      <c r="I71" s="969"/>
      <c r="J71" s="969"/>
      <c r="K71" s="969"/>
      <c r="L71" s="969"/>
      <c r="M71" s="969"/>
      <c r="N71" s="969"/>
      <c r="O71" s="969"/>
      <c r="P71" s="970"/>
      <c r="Q71" s="971">
        <v>195</v>
      </c>
      <c r="R71" s="965"/>
      <c r="S71" s="965"/>
      <c r="T71" s="965"/>
      <c r="U71" s="965"/>
      <c r="V71" s="965">
        <v>182</v>
      </c>
      <c r="W71" s="965"/>
      <c r="X71" s="965"/>
      <c r="Y71" s="965"/>
      <c r="Z71" s="965"/>
      <c r="AA71" s="965">
        <v>12</v>
      </c>
      <c r="AB71" s="965"/>
      <c r="AC71" s="965"/>
      <c r="AD71" s="965"/>
      <c r="AE71" s="965"/>
      <c r="AF71" s="965">
        <v>12</v>
      </c>
      <c r="AG71" s="965"/>
      <c r="AH71" s="965"/>
      <c r="AI71" s="965"/>
      <c r="AJ71" s="965"/>
      <c r="AK71" s="965" t="s">
        <v>532</v>
      </c>
      <c r="AL71" s="965"/>
      <c r="AM71" s="965"/>
      <c r="AN71" s="965"/>
      <c r="AO71" s="965"/>
      <c r="AP71" s="965" t="s">
        <v>533</v>
      </c>
      <c r="AQ71" s="965"/>
      <c r="AR71" s="965"/>
      <c r="AS71" s="965"/>
      <c r="AT71" s="965"/>
      <c r="AU71" s="965" t="s">
        <v>547</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t="s">
        <v>537</v>
      </c>
      <c r="C72" s="969"/>
      <c r="D72" s="969"/>
      <c r="E72" s="969"/>
      <c r="F72" s="969"/>
      <c r="G72" s="969"/>
      <c r="H72" s="969"/>
      <c r="I72" s="969"/>
      <c r="J72" s="969"/>
      <c r="K72" s="969"/>
      <c r="L72" s="969"/>
      <c r="M72" s="969"/>
      <c r="N72" s="969"/>
      <c r="O72" s="969"/>
      <c r="P72" s="970"/>
      <c r="Q72" s="971">
        <v>2153</v>
      </c>
      <c r="R72" s="965"/>
      <c r="S72" s="965"/>
      <c r="T72" s="965"/>
      <c r="U72" s="965"/>
      <c r="V72" s="965">
        <v>2131</v>
      </c>
      <c r="W72" s="965"/>
      <c r="X72" s="965"/>
      <c r="Y72" s="965"/>
      <c r="Z72" s="965"/>
      <c r="AA72" s="965">
        <v>21</v>
      </c>
      <c r="AB72" s="965"/>
      <c r="AC72" s="965"/>
      <c r="AD72" s="965"/>
      <c r="AE72" s="965"/>
      <c r="AF72" s="965">
        <v>21</v>
      </c>
      <c r="AG72" s="965"/>
      <c r="AH72" s="965"/>
      <c r="AI72" s="965"/>
      <c r="AJ72" s="965"/>
      <c r="AK72" s="965" t="s">
        <v>532</v>
      </c>
      <c r="AL72" s="965"/>
      <c r="AM72" s="965"/>
      <c r="AN72" s="965"/>
      <c r="AO72" s="965"/>
      <c r="AP72" s="965">
        <v>782</v>
      </c>
      <c r="AQ72" s="965"/>
      <c r="AR72" s="965"/>
      <c r="AS72" s="965"/>
      <c r="AT72" s="965"/>
      <c r="AU72" s="965">
        <v>24</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t="s">
        <v>538</v>
      </c>
      <c r="C73" s="969"/>
      <c r="D73" s="969"/>
      <c r="E73" s="969"/>
      <c r="F73" s="969"/>
      <c r="G73" s="969"/>
      <c r="H73" s="969"/>
      <c r="I73" s="969"/>
      <c r="J73" s="969"/>
      <c r="K73" s="969"/>
      <c r="L73" s="969"/>
      <c r="M73" s="969"/>
      <c r="N73" s="969"/>
      <c r="O73" s="969"/>
      <c r="P73" s="970"/>
      <c r="Q73" s="971">
        <v>499</v>
      </c>
      <c r="R73" s="965"/>
      <c r="S73" s="965"/>
      <c r="T73" s="965"/>
      <c r="U73" s="965"/>
      <c r="V73" s="965">
        <v>465</v>
      </c>
      <c r="W73" s="965"/>
      <c r="X73" s="965"/>
      <c r="Y73" s="965"/>
      <c r="Z73" s="965"/>
      <c r="AA73" s="965">
        <v>34</v>
      </c>
      <c r="AB73" s="965"/>
      <c r="AC73" s="965"/>
      <c r="AD73" s="965"/>
      <c r="AE73" s="965"/>
      <c r="AF73" s="965">
        <v>28</v>
      </c>
      <c r="AG73" s="965"/>
      <c r="AH73" s="965"/>
      <c r="AI73" s="965"/>
      <c r="AJ73" s="965"/>
      <c r="AK73" s="965" t="s">
        <v>532</v>
      </c>
      <c r="AL73" s="965"/>
      <c r="AM73" s="965"/>
      <c r="AN73" s="965"/>
      <c r="AO73" s="965"/>
      <c r="AP73" s="965">
        <v>39</v>
      </c>
      <c r="AQ73" s="965"/>
      <c r="AR73" s="965"/>
      <c r="AS73" s="965"/>
      <c r="AT73" s="965"/>
      <c r="AU73" s="965">
        <v>5</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t="s">
        <v>539</v>
      </c>
      <c r="C74" s="969"/>
      <c r="D74" s="969"/>
      <c r="E74" s="969"/>
      <c r="F74" s="969"/>
      <c r="G74" s="969"/>
      <c r="H74" s="969"/>
      <c r="I74" s="969"/>
      <c r="J74" s="969"/>
      <c r="K74" s="969"/>
      <c r="L74" s="969"/>
      <c r="M74" s="969"/>
      <c r="N74" s="969"/>
      <c r="O74" s="969"/>
      <c r="P74" s="970"/>
      <c r="Q74" s="971">
        <v>145</v>
      </c>
      <c r="R74" s="965"/>
      <c r="S74" s="965"/>
      <c r="T74" s="965"/>
      <c r="U74" s="965"/>
      <c r="V74" s="965">
        <v>143</v>
      </c>
      <c r="W74" s="965"/>
      <c r="X74" s="965"/>
      <c r="Y74" s="965"/>
      <c r="Z74" s="965"/>
      <c r="AA74" s="965">
        <v>3</v>
      </c>
      <c r="AB74" s="965"/>
      <c r="AC74" s="965"/>
      <c r="AD74" s="965"/>
      <c r="AE74" s="965"/>
      <c r="AF74" s="965">
        <v>3</v>
      </c>
      <c r="AG74" s="965"/>
      <c r="AH74" s="965"/>
      <c r="AI74" s="965"/>
      <c r="AJ74" s="965"/>
      <c r="AK74" s="965">
        <v>4</v>
      </c>
      <c r="AL74" s="965"/>
      <c r="AM74" s="965"/>
      <c r="AN74" s="965"/>
      <c r="AO74" s="965"/>
      <c r="AP74" s="965">
        <v>14</v>
      </c>
      <c r="AQ74" s="965"/>
      <c r="AR74" s="965"/>
      <c r="AS74" s="965"/>
      <c r="AT74" s="965"/>
      <c r="AU74" s="965">
        <v>1</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t="s">
        <v>540</v>
      </c>
      <c r="C75" s="969"/>
      <c r="D75" s="969"/>
      <c r="E75" s="969"/>
      <c r="F75" s="969"/>
      <c r="G75" s="969"/>
      <c r="H75" s="969"/>
      <c r="I75" s="969"/>
      <c r="J75" s="969"/>
      <c r="K75" s="969"/>
      <c r="L75" s="969"/>
      <c r="M75" s="969"/>
      <c r="N75" s="969"/>
      <c r="O75" s="969"/>
      <c r="P75" s="970"/>
      <c r="Q75" s="972">
        <v>181</v>
      </c>
      <c r="R75" s="973"/>
      <c r="S75" s="973"/>
      <c r="T75" s="973"/>
      <c r="U75" s="974"/>
      <c r="V75" s="975">
        <v>167</v>
      </c>
      <c r="W75" s="973"/>
      <c r="X75" s="973"/>
      <c r="Y75" s="973"/>
      <c r="Z75" s="974"/>
      <c r="AA75" s="975">
        <v>15</v>
      </c>
      <c r="AB75" s="973"/>
      <c r="AC75" s="973"/>
      <c r="AD75" s="973"/>
      <c r="AE75" s="974"/>
      <c r="AF75" s="975">
        <v>15</v>
      </c>
      <c r="AG75" s="973"/>
      <c r="AH75" s="973"/>
      <c r="AI75" s="973"/>
      <c r="AJ75" s="974"/>
      <c r="AK75" s="975" t="s">
        <v>532</v>
      </c>
      <c r="AL75" s="973"/>
      <c r="AM75" s="973"/>
      <c r="AN75" s="973"/>
      <c r="AO75" s="974"/>
      <c r="AP75" s="975" t="s">
        <v>532</v>
      </c>
      <c r="AQ75" s="973"/>
      <c r="AR75" s="973"/>
      <c r="AS75" s="973"/>
      <c r="AT75" s="974"/>
      <c r="AU75" s="975" t="s">
        <v>548</v>
      </c>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t="s">
        <v>544</v>
      </c>
      <c r="C76" s="969"/>
      <c r="D76" s="969"/>
      <c r="E76" s="969"/>
      <c r="F76" s="969"/>
      <c r="G76" s="969"/>
      <c r="H76" s="969"/>
      <c r="I76" s="969"/>
      <c r="J76" s="969"/>
      <c r="K76" s="969"/>
      <c r="L76" s="969"/>
      <c r="M76" s="969"/>
      <c r="N76" s="969"/>
      <c r="O76" s="969"/>
      <c r="P76" s="970"/>
      <c r="Q76" s="972">
        <v>58</v>
      </c>
      <c r="R76" s="973"/>
      <c r="S76" s="973"/>
      <c r="T76" s="973"/>
      <c r="U76" s="974"/>
      <c r="V76" s="975">
        <v>58</v>
      </c>
      <c r="W76" s="973"/>
      <c r="X76" s="973"/>
      <c r="Y76" s="973"/>
      <c r="Z76" s="974"/>
      <c r="AA76" s="975" t="s">
        <v>532</v>
      </c>
      <c r="AB76" s="973"/>
      <c r="AC76" s="973"/>
      <c r="AD76" s="973"/>
      <c r="AE76" s="974"/>
      <c r="AF76" s="975" t="s">
        <v>533</v>
      </c>
      <c r="AG76" s="973"/>
      <c r="AH76" s="973"/>
      <c r="AI76" s="973"/>
      <c r="AJ76" s="974"/>
      <c r="AK76" s="975" t="s">
        <v>532</v>
      </c>
      <c r="AL76" s="973"/>
      <c r="AM76" s="973"/>
      <c r="AN76" s="973"/>
      <c r="AO76" s="974"/>
      <c r="AP76" s="975" t="s">
        <v>533</v>
      </c>
      <c r="AQ76" s="973"/>
      <c r="AR76" s="973"/>
      <c r="AS76" s="973"/>
      <c r="AT76" s="974"/>
      <c r="AU76" s="975" t="s">
        <v>548</v>
      </c>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t="s">
        <v>541</v>
      </c>
      <c r="C77" s="969"/>
      <c r="D77" s="969"/>
      <c r="E77" s="969"/>
      <c r="F77" s="969"/>
      <c r="G77" s="969"/>
      <c r="H77" s="969"/>
      <c r="I77" s="969"/>
      <c r="J77" s="969"/>
      <c r="K77" s="969"/>
      <c r="L77" s="969"/>
      <c r="M77" s="969"/>
      <c r="N77" s="969"/>
      <c r="O77" s="969"/>
      <c r="P77" s="970"/>
      <c r="Q77" s="972">
        <v>886</v>
      </c>
      <c r="R77" s="973"/>
      <c r="S77" s="973"/>
      <c r="T77" s="973"/>
      <c r="U77" s="974"/>
      <c r="V77" s="975">
        <v>845</v>
      </c>
      <c r="W77" s="973"/>
      <c r="X77" s="973"/>
      <c r="Y77" s="973"/>
      <c r="Z77" s="974"/>
      <c r="AA77" s="975">
        <v>41</v>
      </c>
      <c r="AB77" s="973"/>
      <c r="AC77" s="973"/>
      <c r="AD77" s="973"/>
      <c r="AE77" s="974"/>
      <c r="AF77" s="975">
        <v>41</v>
      </c>
      <c r="AG77" s="973"/>
      <c r="AH77" s="973"/>
      <c r="AI77" s="973"/>
      <c r="AJ77" s="974"/>
      <c r="AK77" s="975" t="s">
        <v>532</v>
      </c>
      <c r="AL77" s="973"/>
      <c r="AM77" s="973"/>
      <c r="AN77" s="973"/>
      <c r="AO77" s="974"/>
      <c r="AP77" s="975" t="s">
        <v>532</v>
      </c>
      <c r="AQ77" s="973"/>
      <c r="AR77" s="973"/>
      <c r="AS77" s="973"/>
      <c r="AT77" s="974"/>
      <c r="AU77" s="975" t="s">
        <v>549</v>
      </c>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t="s">
        <v>545</v>
      </c>
      <c r="C78" s="969"/>
      <c r="D78" s="969"/>
      <c r="E78" s="969"/>
      <c r="F78" s="969"/>
      <c r="G78" s="969"/>
      <c r="H78" s="969"/>
      <c r="I78" s="969"/>
      <c r="J78" s="969"/>
      <c r="K78" s="969"/>
      <c r="L78" s="969"/>
      <c r="M78" s="969"/>
      <c r="N78" s="969"/>
      <c r="O78" s="969"/>
      <c r="P78" s="970"/>
      <c r="Q78" s="971">
        <v>61911</v>
      </c>
      <c r="R78" s="965"/>
      <c r="S78" s="965"/>
      <c r="T78" s="965"/>
      <c r="U78" s="965"/>
      <c r="V78" s="965">
        <v>60957</v>
      </c>
      <c r="W78" s="965"/>
      <c r="X78" s="965"/>
      <c r="Y78" s="965"/>
      <c r="Z78" s="965"/>
      <c r="AA78" s="965">
        <v>955</v>
      </c>
      <c r="AB78" s="965"/>
      <c r="AC78" s="965"/>
      <c r="AD78" s="965"/>
      <c r="AE78" s="965"/>
      <c r="AF78" s="965">
        <v>955</v>
      </c>
      <c r="AG78" s="965"/>
      <c r="AH78" s="965"/>
      <c r="AI78" s="965"/>
      <c r="AJ78" s="965"/>
      <c r="AK78" s="965">
        <v>1000</v>
      </c>
      <c r="AL78" s="965"/>
      <c r="AM78" s="965"/>
      <c r="AN78" s="965"/>
      <c r="AO78" s="965"/>
      <c r="AP78" s="965" t="s">
        <v>532</v>
      </c>
      <c r="AQ78" s="965"/>
      <c r="AR78" s="965"/>
      <c r="AS78" s="965"/>
      <c r="AT78" s="965"/>
      <c r="AU78" s="965" t="s">
        <v>547</v>
      </c>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t="s">
        <v>542</v>
      </c>
      <c r="C79" s="969"/>
      <c r="D79" s="969"/>
      <c r="E79" s="969"/>
      <c r="F79" s="969"/>
      <c r="G79" s="969"/>
      <c r="H79" s="969"/>
      <c r="I79" s="969"/>
      <c r="J79" s="969"/>
      <c r="K79" s="969"/>
      <c r="L79" s="969"/>
      <c r="M79" s="969"/>
      <c r="N79" s="969"/>
      <c r="O79" s="969"/>
      <c r="P79" s="970"/>
      <c r="Q79" s="971">
        <v>546</v>
      </c>
      <c r="R79" s="965"/>
      <c r="S79" s="965"/>
      <c r="T79" s="965"/>
      <c r="U79" s="965"/>
      <c r="V79" s="965">
        <v>400</v>
      </c>
      <c r="W79" s="965"/>
      <c r="X79" s="965"/>
      <c r="Y79" s="965"/>
      <c r="Z79" s="965"/>
      <c r="AA79" s="965">
        <v>147</v>
      </c>
      <c r="AB79" s="965"/>
      <c r="AC79" s="965"/>
      <c r="AD79" s="965"/>
      <c r="AE79" s="965"/>
      <c r="AF79" s="965">
        <v>147</v>
      </c>
      <c r="AG79" s="965"/>
      <c r="AH79" s="965"/>
      <c r="AI79" s="965"/>
      <c r="AJ79" s="965"/>
      <c r="AK79" s="965">
        <v>51</v>
      </c>
      <c r="AL79" s="965"/>
      <c r="AM79" s="965"/>
      <c r="AN79" s="965"/>
      <c r="AO79" s="965"/>
      <c r="AP79" s="965" t="s">
        <v>532</v>
      </c>
      <c r="AQ79" s="965"/>
      <c r="AR79" s="965"/>
      <c r="AS79" s="965"/>
      <c r="AT79" s="965"/>
      <c r="AU79" s="965" t="s">
        <v>548</v>
      </c>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t="s">
        <v>546</v>
      </c>
      <c r="C80" s="969"/>
      <c r="D80" s="969"/>
      <c r="E80" s="969"/>
      <c r="F80" s="969"/>
      <c r="G80" s="969"/>
      <c r="H80" s="969"/>
      <c r="I80" s="969"/>
      <c r="J80" s="969"/>
      <c r="K80" s="969"/>
      <c r="L80" s="969"/>
      <c r="M80" s="969"/>
      <c r="N80" s="969"/>
      <c r="O80" s="969"/>
      <c r="P80" s="970"/>
      <c r="Q80" s="971">
        <v>686833</v>
      </c>
      <c r="R80" s="965"/>
      <c r="S80" s="965"/>
      <c r="T80" s="965"/>
      <c r="U80" s="965"/>
      <c r="V80" s="965">
        <v>660146</v>
      </c>
      <c r="W80" s="965"/>
      <c r="X80" s="965"/>
      <c r="Y80" s="965"/>
      <c r="Z80" s="965"/>
      <c r="AA80" s="965">
        <v>26687</v>
      </c>
      <c r="AB80" s="965"/>
      <c r="AC80" s="965"/>
      <c r="AD80" s="965"/>
      <c r="AE80" s="965"/>
      <c r="AF80" s="965">
        <v>26687</v>
      </c>
      <c r="AG80" s="965"/>
      <c r="AH80" s="965"/>
      <c r="AI80" s="965"/>
      <c r="AJ80" s="965"/>
      <c r="AK80" s="965">
        <v>4108</v>
      </c>
      <c r="AL80" s="965"/>
      <c r="AM80" s="965"/>
      <c r="AN80" s="965"/>
      <c r="AO80" s="965"/>
      <c r="AP80" s="965" t="s">
        <v>532</v>
      </c>
      <c r="AQ80" s="965"/>
      <c r="AR80" s="965"/>
      <c r="AS80" s="965"/>
      <c r="AT80" s="965"/>
      <c r="AU80" s="965" t="s">
        <v>547</v>
      </c>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368</v>
      </c>
      <c r="B88" s="938" t="s">
        <v>389</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27950</v>
      </c>
      <c r="AG88" s="953"/>
      <c r="AH88" s="953"/>
      <c r="AI88" s="953"/>
      <c r="AJ88" s="953"/>
      <c r="AK88" s="957"/>
      <c r="AL88" s="957"/>
      <c r="AM88" s="957"/>
      <c r="AN88" s="957"/>
      <c r="AO88" s="957"/>
      <c r="AP88" s="953">
        <v>836</v>
      </c>
      <c r="AQ88" s="953"/>
      <c r="AR88" s="953"/>
      <c r="AS88" s="953"/>
      <c r="AT88" s="953"/>
      <c r="AU88" s="953">
        <v>29</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38" t="s">
        <v>390</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305</v>
      </c>
      <c r="CS102" s="945"/>
      <c r="CT102" s="945"/>
      <c r="CU102" s="945"/>
      <c r="CV102" s="946"/>
      <c r="CW102" s="944" t="s">
        <v>556</v>
      </c>
      <c r="CX102" s="945"/>
      <c r="CY102" s="945"/>
      <c r="CZ102" s="945"/>
      <c r="DA102" s="946"/>
      <c r="DB102" s="944" t="s">
        <v>556</v>
      </c>
      <c r="DC102" s="945"/>
      <c r="DD102" s="945"/>
      <c r="DE102" s="945"/>
      <c r="DF102" s="946"/>
      <c r="DG102" s="944" t="s">
        <v>556</v>
      </c>
      <c r="DH102" s="945"/>
      <c r="DI102" s="945"/>
      <c r="DJ102" s="945"/>
      <c r="DK102" s="946"/>
      <c r="DL102" s="944" t="s">
        <v>556</v>
      </c>
      <c r="DM102" s="945"/>
      <c r="DN102" s="945"/>
      <c r="DO102" s="945"/>
      <c r="DP102" s="946"/>
      <c r="DQ102" s="944" t="s">
        <v>556</v>
      </c>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391</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392</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395</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396</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397</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398</v>
      </c>
      <c r="AB109" s="886"/>
      <c r="AC109" s="886"/>
      <c r="AD109" s="886"/>
      <c r="AE109" s="887"/>
      <c r="AF109" s="888" t="s">
        <v>286</v>
      </c>
      <c r="AG109" s="886"/>
      <c r="AH109" s="886"/>
      <c r="AI109" s="886"/>
      <c r="AJ109" s="887"/>
      <c r="AK109" s="888" t="s">
        <v>285</v>
      </c>
      <c r="AL109" s="886"/>
      <c r="AM109" s="886"/>
      <c r="AN109" s="886"/>
      <c r="AO109" s="887"/>
      <c r="AP109" s="888" t="s">
        <v>399</v>
      </c>
      <c r="AQ109" s="886"/>
      <c r="AR109" s="886"/>
      <c r="AS109" s="886"/>
      <c r="AT109" s="917"/>
      <c r="AU109" s="885" t="s">
        <v>397</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398</v>
      </c>
      <c r="BR109" s="886"/>
      <c r="BS109" s="886"/>
      <c r="BT109" s="886"/>
      <c r="BU109" s="887"/>
      <c r="BV109" s="888" t="s">
        <v>286</v>
      </c>
      <c r="BW109" s="886"/>
      <c r="BX109" s="886"/>
      <c r="BY109" s="886"/>
      <c r="BZ109" s="887"/>
      <c r="CA109" s="888" t="s">
        <v>285</v>
      </c>
      <c r="CB109" s="886"/>
      <c r="CC109" s="886"/>
      <c r="CD109" s="886"/>
      <c r="CE109" s="887"/>
      <c r="CF109" s="926" t="s">
        <v>399</v>
      </c>
      <c r="CG109" s="926"/>
      <c r="CH109" s="926"/>
      <c r="CI109" s="926"/>
      <c r="CJ109" s="926"/>
      <c r="CK109" s="888" t="s">
        <v>400</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398</v>
      </c>
      <c r="DH109" s="886"/>
      <c r="DI109" s="886"/>
      <c r="DJ109" s="886"/>
      <c r="DK109" s="887"/>
      <c r="DL109" s="888" t="s">
        <v>286</v>
      </c>
      <c r="DM109" s="886"/>
      <c r="DN109" s="886"/>
      <c r="DO109" s="886"/>
      <c r="DP109" s="887"/>
      <c r="DQ109" s="888" t="s">
        <v>285</v>
      </c>
      <c r="DR109" s="886"/>
      <c r="DS109" s="886"/>
      <c r="DT109" s="886"/>
      <c r="DU109" s="887"/>
      <c r="DV109" s="888" t="s">
        <v>399</v>
      </c>
      <c r="DW109" s="886"/>
      <c r="DX109" s="886"/>
      <c r="DY109" s="886"/>
      <c r="DZ109" s="917"/>
    </row>
    <row r="110" spans="1:131" s="197" customFormat="1" ht="26.25" customHeight="1" x14ac:dyDescent="0.15">
      <c r="A110" s="755" t="s">
        <v>401</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261812</v>
      </c>
      <c r="AB110" s="871"/>
      <c r="AC110" s="871"/>
      <c r="AD110" s="871"/>
      <c r="AE110" s="872"/>
      <c r="AF110" s="873">
        <v>236243</v>
      </c>
      <c r="AG110" s="871"/>
      <c r="AH110" s="871"/>
      <c r="AI110" s="871"/>
      <c r="AJ110" s="872"/>
      <c r="AK110" s="873">
        <v>196676</v>
      </c>
      <c r="AL110" s="871"/>
      <c r="AM110" s="871"/>
      <c r="AN110" s="871"/>
      <c r="AO110" s="872"/>
      <c r="AP110" s="874">
        <v>16.7</v>
      </c>
      <c r="AQ110" s="875"/>
      <c r="AR110" s="875"/>
      <c r="AS110" s="875"/>
      <c r="AT110" s="876"/>
      <c r="AU110" s="918" t="s">
        <v>61</v>
      </c>
      <c r="AV110" s="919"/>
      <c r="AW110" s="919"/>
      <c r="AX110" s="919"/>
      <c r="AY110" s="920"/>
      <c r="AZ110" s="814" t="s">
        <v>402</v>
      </c>
      <c r="BA110" s="756"/>
      <c r="BB110" s="756"/>
      <c r="BC110" s="756"/>
      <c r="BD110" s="756"/>
      <c r="BE110" s="756"/>
      <c r="BF110" s="756"/>
      <c r="BG110" s="756"/>
      <c r="BH110" s="756"/>
      <c r="BI110" s="756"/>
      <c r="BJ110" s="756"/>
      <c r="BK110" s="756"/>
      <c r="BL110" s="756"/>
      <c r="BM110" s="756"/>
      <c r="BN110" s="756"/>
      <c r="BO110" s="756"/>
      <c r="BP110" s="757"/>
      <c r="BQ110" s="797">
        <v>1591399</v>
      </c>
      <c r="BR110" s="798"/>
      <c r="BS110" s="798"/>
      <c r="BT110" s="798"/>
      <c r="BU110" s="798"/>
      <c r="BV110" s="798">
        <v>1597906</v>
      </c>
      <c r="BW110" s="798"/>
      <c r="BX110" s="798"/>
      <c r="BY110" s="798"/>
      <c r="BZ110" s="798"/>
      <c r="CA110" s="798">
        <v>1496088</v>
      </c>
      <c r="CB110" s="798"/>
      <c r="CC110" s="798"/>
      <c r="CD110" s="798"/>
      <c r="CE110" s="798"/>
      <c r="CF110" s="859">
        <v>126.8</v>
      </c>
      <c r="CG110" s="860"/>
      <c r="CH110" s="860"/>
      <c r="CI110" s="860"/>
      <c r="CJ110" s="860"/>
      <c r="CK110" s="914" t="s">
        <v>403</v>
      </c>
      <c r="CL110" s="862"/>
      <c r="CM110" s="867" t="s">
        <v>404</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t="s">
        <v>112</v>
      </c>
      <c r="DM110" s="798"/>
      <c r="DN110" s="798"/>
      <c r="DO110" s="798"/>
      <c r="DP110" s="798"/>
      <c r="DQ110" s="798" t="s">
        <v>112</v>
      </c>
      <c r="DR110" s="798"/>
      <c r="DS110" s="798"/>
      <c r="DT110" s="798"/>
      <c r="DU110" s="798"/>
      <c r="DV110" s="799" t="s">
        <v>112</v>
      </c>
      <c r="DW110" s="799"/>
      <c r="DX110" s="799"/>
      <c r="DY110" s="799"/>
      <c r="DZ110" s="800"/>
    </row>
    <row r="111" spans="1:131" s="197" customFormat="1" ht="26.25" customHeight="1" x14ac:dyDescent="0.15">
      <c r="A111" s="776" t="s">
        <v>405</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406</v>
      </c>
      <c r="BA111" s="766"/>
      <c r="BB111" s="766"/>
      <c r="BC111" s="766"/>
      <c r="BD111" s="766"/>
      <c r="BE111" s="766"/>
      <c r="BF111" s="766"/>
      <c r="BG111" s="766"/>
      <c r="BH111" s="766"/>
      <c r="BI111" s="766"/>
      <c r="BJ111" s="766"/>
      <c r="BK111" s="766"/>
      <c r="BL111" s="766"/>
      <c r="BM111" s="766"/>
      <c r="BN111" s="766"/>
      <c r="BO111" s="766"/>
      <c r="BP111" s="767"/>
      <c r="BQ111" s="768" t="s">
        <v>112</v>
      </c>
      <c r="BR111" s="769"/>
      <c r="BS111" s="769"/>
      <c r="BT111" s="769"/>
      <c r="BU111" s="769"/>
      <c r="BV111" s="769" t="s">
        <v>112</v>
      </c>
      <c r="BW111" s="769"/>
      <c r="BX111" s="769"/>
      <c r="BY111" s="769"/>
      <c r="BZ111" s="769"/>
      <c r="CA111" s="769" t="s">
        <v>112</v>
      </c>
      <c r="CB111" s="769"/>
      <c r="CC111" s="769"/>
      <c r="CD111" s="769"/>
      <c r="CE111" s="769"/>
      <c r="CF111" s="846" t="s">
        <v>112</v>
      </c>
      <c r="CG111" s="847"/>
      <c r="CH111" s="847"/>
      <c r="CI111" s="847"/>
      <c r="CJ111" s="847"/>
      <c r="CK111" s="915"/>
      <c r="CL111" s="864"/>
      <c r="CM111" s="801" t="s">
        <v>407</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112</v>
      </c>
      <c r="DH111" s="769"/>
      <c r="DI111" s="769"/>
      <c r="DJ111" s="769"/>
      <c r="DK111" s="769"/>
      <c r="DL111" s="769" t="s">
        <v>112</v>
      </c>
      <c r="DM111" s="769"/>
      <c r="DN111" s="769"/>
      <c r="DO111" s="769"/>
      <c r="DP111" s="769"/>
      <c r="DQ111" s="769" t="s">
        <v>112</v>
      </c>
      <c r="DR111" s="769"/>
      <c r="DS111" s="769"/>
      <c r="DT111" s="769"/>
      <c r="DU111" s="769"/>
      <c r="DV111" s="821" t="s">
        <v>112</v>
      </c>
      <c r="DW111" s="821"/>
      <c r="DX111" s="821"/>
      <c r="DY111" s="821"/>
      <c r="DZ111" s="822"/>
    </row>
    <row r="112" spans="1:131" s="197" customFormat="1" ht="26.25" customHeight="1" x14ac:dyDescent="0.15">
      <c r="A112" s="900" t="s">
        <v>408</v>
      </c>
      <c r="B112" s="901"/>
      <c r="C112" s="766" t="s">
        <v>409</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112</v>
      </c>
      <c r="AB112" s="782"/>
      <c r="AC112" s="782"/>
      <c r="AD112" s="782"/>
      <c r="AE112" s="783"/>
      <c r="AF112" s="784" t="s">
        <v>112</v>
      </c>
      <c r="AG112" s="782"/>
      <c r="AH112" s="782"/>
      <c r="AI112" s="782"/>
      <c r="AJ112" s="783"/>
      <c r="AK112" s="784" t="s">
        <v>112</v>
      </c>
      <c r="AL112" s="782"/>
      <c r="AM112" s="782"/>
      <c r="AN112" s="782"/>
      <c r="AO112" s="783"/>
      <c r="AP112" s="752" t="s">
        <v>112</v>
      </c>
      <c r="AQ112" s="753"/>
      <c r="AR112" s="753"/>
      <c r="AS112" s="753"/>
      <c r="AT112" s="754"/>
      <c r="AU112" s="921"/>
      <c r="AV112" s="922"/>
      <c r="AW112" s="922"/>
      <c r="AX112" s="922"/>
      <c r="AY112" s="923"/>
      <c r="AZ112" s="765" t="s">
        <v>410</v>
      </c>
      <c r="BA112" s="766"/>
      <c r="BB112" s="766"/>
      <c r="BC112" s="766"/>
      <c r="BD112" s="766"/>
      <c r="BE112" s="766"/>
      <c r="BF112" s="766"/>
      <c r="BG112" s="766"/>
      <c r="BH112" s="766"/>
      <c r="BI112" s="766"/>
      <c r="BJ112" s="766"/>
      <c r="BK112" s="766"/>
      <c r="BL112" s="766"/>
      <c r="BM112" s="766"/>
      <c r="BN112" s="766"/>
      <c r="BO112" s="766"/>
      <c r="BP112" s="767"/>
      <c r="BQ112" s="768">
        <v>7043</v>
      </c>
      <c r="BR112" s="769"/>
      <c r="BS112" s="769"/>
      <c r="BT112" s="769"/>
      <c r="BU112" s="769"/>
      <c r="BV112" s="769">
        <v>6069</v>
      </c>
      <c r="BW112" s="769"/>
      <c r="BX112" s="769"/>
      <c r="BY112" s="769"/>
      <c r="BZ112" s="769"/>
      <c r="CA112" s="769">
        <v>5085</v>
      </c>
      <c r="CB112" s="769"/>
      <c r="CC112" s="769"/>
      <c r="CD112" s="769"/>
      <c r="CE112" s="769"/>
      <c r="CF112" s="846">
        <v>0.4</v>
      </c>
      <c r="CG112" s="847"/>
      <c r="CH112" s="847"/>
      <c r="CI112" s="847"/>
      <c r="CJ112" s="847"/>
      <c r="CK112" s="915"/>
      <c r="CL112" s="864"/>
      <c r="CM112" s="801" t="s">
        <v>411</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112</v>
      </c>
      <c r="DH112" s="769"/>
      <c r="DI112" s="769"/>
      <c r="DJ112" s="769"/>
      <c r="DK112" s="769"/>
      <c r="DL112" s="769" t="s">
        <v>112</v>
      </c>
      <c r="DM112" s="769"/>
      <c r="DN112" s="769"/>
      <c r="DO112" s="769"/>
      <c r="DP112" s="769"/>
      <c r="DQ112" s="769" t="s">
        <v>112</v>
      </c>
      <c r="DR112" s="769"/>
      <c r="DS112" s="769"/>
      <c r="DT112" s="769"/>
      <c r="DU112" s="769"/>
      <c r="DV112" s="821" t="s">
        <v>112</v>
      </c>
      <c r="DW112" s="821"/>
      <c r="DX112" s="821"/>
      <c r="DY112" s="821"/>
      <c r="DZ112" s="822"/>
    </row>
    <row r="113" spans="1:130" s="197" customFormat="1" ht="26.25" customHeight="1" x14ac:dyDescent="0.15">
      <c r="A113" s="902"/>
      <c r="B113" s="903"/>
      <c r="C113" s="766" t="s">
        <v>412</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1049</v>
      </c>
      <c r="AB113" s="907"/>
      <c r="AC113" s="907"/>
      <c r="AD113" s="907"/>
      <c r="AE113" s="908"/>
      <c r="AF113" s="909">
        <v>1049</v>
      </c>
      <c r="AG113" s="907"/>
      <c r="AH113" s="907"/>
      <c r="AI113" s="907"/>
      <c r="AJ113" s="908"/>
      <c r="AK113" s="909">
        <v>1049</v>
      </c>
      <c r="AL113" s="907"/>
      <c r="AM113" s="907"/>
      <c r="AN113" s="907"/>
      <c r="AO113" s="908"/>
      <c r="AP113" s="910">
        <v>0.1</v>
      </c>
      <c r="AQ113" s="911"/>
      <c r="AR113" s="911"/>
      <c r="AS113" s="911"/>
      <c r="AT113" s="912"/>
      <c r="AU113" s="921"/>
      <c r="AV113" s="922"/>
      <c r="AW113" s="922"/>
      <c r="AX113" s="922"/>
      <c r="AY113" s="923"/>
      <c r="AZ113" s="765" t="s">
        <v>413</v>
      </c>
      <c r="BA113" s="766"/>
      <c r="BB113" s="766"/>
      <c r="BC113" s="766"/>
      <c r="BD113" s="766"/>
      <c r="BE113" s="766"/>
      <c r="BF113" s="766"/>
      <c r="BG113" s="766"/>
      <c r="BH113" s="766"/>
      <c r="BI113" s="766"/>
      <c r="BJ113" s="766"/>
      <c r="BK113" s="766"/>
      <c r="BL113" s="766"/>
      <c r="BM113" s="766"/>
      <c r="BN113" s="766"/>
      <c r="BO113" s="766"/>
      <c r="BP113" s="767"/>
      <c r="BQ113" s="768">
        <v>15847</v>
      </c>
      <c r="BR113" s="769"/>
      <c r="BS113" s="769"/>
      <c r="BT113" s="769"/>
      <c r="BU113" s="769"/>
      <c r="BV113" s="769">
        <v>14784</v>
      </c>
      <c r="BW113" s="769"/>
      <c r="BX113" s="769"/>
      <c r="BY113" s="769"/>
      <c r="BZ113" s="769"/>
      <c r="CA113" s="769">
        <v>29185</v>
      </c>
      <c r="CB113" s="769"/>
      <c r="CC113" s="769"/>
      <c r="CD113" s="769"/>
      <c r="CE113" s="769"/>
      <c r="CF113" s="846">
        <v>2.5</v>
      </c>
      <c r="CG113" s="847"/>
      <c r="CH113" s="847"/>
      <c r="CI113" s="847"/>
      <c r="CJ113" s="847"/>
      <c r="CK113" s="915"/>
      <c r="CL113" s="864"/>
      <c r="CM113" s="801" t="s">
        <v>414</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112</v>
      </c>
      <c r="DH113" s="782"/>
      <c r="DI113" s="782"/>
      <c r="DJ113" s="782"/>
      <c r="DK113" s="783"/>
      <c r="DL113" s="784" t="s">
        <v>112</v>
      </c>
      <c r="DM113" s="782"/>
      <c r="DN113" s="782"/>
      <c r="DO113" s="782"/>
      <c r="DP113" s="783"/>
      <c r="DQ113" s="784" t="s">
        <v>112</v>
      </c>
      <c r="DR113" s="782"/>
      <c r="DS113" s="782"/>
      <c r="DT113" s="782"/>
      <c r="DU113" s="783"/>
      <c r="DV113" s="752" t="s">
        <v>112</v>
      </c>
      <c r="DW113" s="753"/>
      <c r="DX113" s="753"/>
      <c r="DY113" s="753"/>
      <c r="DZ113" s="754"/>
    </row>
    <row r="114" spans="1:130" s="197" customFormat="1" ht="26.25" customHeight="1" x14ac:dyDescent="0.15">
      <c r="A114" s="902"/>
      <c r="B114" s="903"/>
      <c r="C114" s="766" t="s">
        <v>415</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3844</v>
      </c>
      <c r="AB114" s="782"/>
      <c r="AC114" s="782"/>
      <c r="AD114" s="782"/>
      <c r="AE114" s="783"/>
      <c r="AF114" s="784">
        <v>3889</v>
      </c>
      <c r="AG114" s="782"/>
      <c r="AH114" s="782"/>
      <c r="AI114" s="782"/>
      <c r="AJ114" s="783"/>
      <c r="AK114" s="784">
        <v>3460</v>
      </c>
      <c r="AL114" s="782"/>
      <c r="AM114" s="782"/>
      <c r="AN114" s="782"/>
      <c r="AO114" s="783"/>
      <c r="AP114" s="752">
        <v>0.3</v>
      </c>
      <c r="AQ114" s="753"/>
      <c r="AR114" s="753"/>
      <c r="AS114" s="753"/>
      <c r="AT114" s="754"/>
      <c r="AU114" s="921"/>
      <c r="AV114" s="922"/>
      <c r="AW114" s="922"/>
      <c r="AX114" s="922"/>
      <c r="AY114" s="923"/>
      <c r="AZ114" s="765" t="s">
        <v>416</v>
      </c>
      <c r="BA114" s="766"/>
      <c r="BB114" s="766"/>
      <c r="BC114" s="766"/>
      <c r="BD114" s="766"/>
      <c r="BE114" s="766"/>
      <c r="BF114" s="766"/>
      <c r="BG114" s="766"/>
      <c r="BH114" s="766"/>
      <c r="BI114" s="766"/>
      <c r="BJ114" s="766"/>
      <c r="BK114" s="766"/>
      <c r="BL114" s="766"/>
      <c r="BM114" s="766"/>
      <c r="BN114" s="766"/>
      <c r="BO114" s="766"/>
      <c r="BP114" s="767"/>
      <c r="BQ114" s="768">
        <v>414212</v>
      </c>
      <c r="BR114" s="769"/>
      <c r="BS114" s="769"/>
      <c r="BT114" s="769"/>
      <c r="BU114" s="769"/>
      <c r="BV114" s="769">
        <v>424469</v>
      </c>
      <c r="BW114" s="769"/>
      <c r="BX114" s="769"/>
      <c r="BY114" s="769"/>
      <c r="BZ114" s="769"/>
      <c r="CA114" s="769">
        <v>416866</v>
      </c>
      <c r="CB114" s="769"/>
      <c r="CC114" s="769"/>
      <c r="CD114" s="769"/>
      <c r="CE114" s="769"/>
      <c r="CF114" s="846">
        <v>35.299999999999997</v>
      </c>
      <c r="CG114" s="847"/>
      <c r="CH114" s="847"/>
      <c r="CI114" s="847"/>
      <c r="CJ114" s="847"/>
      <c r="CK114" s="915"/>
      <c r="CL114" s="864"/>
      <c r="CM114" s="801" t="s">
        <v>417</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x14ac:dyDescent="0.15">
      <c r="A115" s="902"/>
      <c r="B115" s="903"/>
      <c r="C115" s="766" t="s">
        <v>418</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t="s">
        <v>112</v>
      </c>
      <c r="AB115" s="907"/>
      <c r="AC115" s="907"/>
      <c r="AD115" s="907"/>
      <c r="AE115" s="908"/>
      <c r="AF115" s="909" t="s">
        <v>112</v>
      </c>
      <c r="AG115" s="907"/>
      <c r="AH115" s="907"/>
      <c r="AI115" s="907"/>
      <c r="AJ115" s="908"/>
      <c r="AK115" s="909" t="s">
        <v>112</v>
      </c>
      <c r="AL115" s="907"/>
      <c r="AM115" s="907"/>
      <c r="AN115" s="907"/>
      <c r="AO115" s="908"/>
      <c r="AP115" s="910" t="s">
        <v>112</v>
      </c>
      <c r="AQ115" s="911"/>
      <c r="AR115" s="911"/>
      <c r="AS115" s="911"/>
      <c r="AT115" s="912"/>
      <c r="AU115" s="921"/>
      <c r="AV115" s="922"/>
      <c r="AW115" s="922"/>
      <c r="AX115" s="922"/>
      <c r="AY115" s="923"/>
      <c r="AZ115" s="765" t="s">
        <v>419</v>
      </c>
      <c r="BA115" s="766"/>
      <c r="BB115" s="766"/>
      <c r="BC115" s="766"/>
      <c r="BD115" s="766"/>
      <c r="BE115" s="766"/>
      <c r="BF115" s="766"/>
      <c r="BG115" s="766"/>
      <c r="BH115" s="766"/>
      <c r="BI115" s="766"/>
      <c r="BJ115" s="766"/>
      <c r="BK115" s="766"/>
      <c r="BL115" s="766"/>
      <c r="BM115" s="766"/>
      <c r="BN115" s="766"/>
      <c r="BO115" s="766"/>
      <c r="BP115" s="767"/>
      <c r="BQ115" s="768" t="s">
        <v>112</v>
      </c>
      <c r="BR115" s="769"/>
      <c r="BS115" s="769"/>
      <c r="BT115" s="769"/>
      <c r="BU115" s="769"/>
      <c r="BV115" s="769" t="s">
        <v>112</v>
      </c>
      <c r="BW115" s="769"/>
      <c r="BX115" s="769"/>
      <c r="BY115" s="769"/>
      <c r="BZ115" s="769"/>
      <c r="CA115" s="769" t="s">
        <v>112</v>
      </c>
      <c r="CB115" s="769"/>
      <c r="CC115" s="769"/>
      <c r="CD115" s="769"/>
      <c r="CE115" s="769"/>
      <c r="CF115" s="846" t="s">
        <v>112</v>
      </c>
      <c r="CG115" s="847"/>
      <c r="CH115" s="847"/>
      <c r="CI115" s="847"/>
      <c r="CJ115" s="847"/>
      <c r="CK115" s="915"/>
      <c r="CL115" s="864"/>
      <c r="CM115" s="765" t="s">
        <v>420</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112</v>
      </c>
      <c r="DH115" s="782"/>
      <c r="DI115" s="782"/>
      <c r="DJ115" s="782"/>
      <c r="DK115" s="783"/>
      <c r="DL115" s="784" t="s">
        <v>112</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x14ac:dyDescent="0.15">
      <c r="A116" s="904"/>
      <c r="B116" s="905"/>
      <c r="C116" s="844" t="s">
        <v>421</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112</v>
      </c>
      <c r="AB116" s="782"/>
      <c r="AC116" s="782"/>
      <c r="AD116" s="782"/>
      <c r="AE116" s="783"/>
      <c r="AF116" s="784" t="s">
        <v>112</v>
      </c>
      <c r="AG116" s="782"/>
      <c r="AH116" s="782"/>
      <c r="AI116" s="782"/>
      <c r="AJ116" s="783"/>
      <c r="AK116" s="784" t="s">
        <v>112</v>
      </c>
      <c r="AL116" s="782"/>
      <c r="AM116" s="782"/>
      <c r="AN116" s="782"/>
      <c r="AO116" s="783"/>
      <c r="AP116" s="752" t="s">
        <v>112</v>
      </c>
      <c r="AQ116" s="753"/>
      <c r="AR116" s="753"/>
      <c r="AS116" s="753"/>
      <c r="AT116" s="754"/>
      <c r="AU116" s="921"/>
      <c r="AV116" s="922"/>
      <c r="AW116" s="922"/>
      <c r="AX116" s="922"/>
      <c r="AY116" s="923"/>
      <c r="AZ116" s="765" t="s">
        <v>422</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423</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112</v>
      </c>
      <c r="DH116" s="782"/>
      <c r="DI116" s="782"/>
      <c r="DJ116" s="782"/>
      <c r="DK116" s="783"/>
      <c r="DL116" s="784" t="s">
        <v>112</v>
      </c>
      <c r="DM116" s="782"/>
      <c r="DN116" s="782"/>
      <c r="DO116" s="782"/>
      <c r="DP116" s="783"/>
      <c r="DQ116" s="784" t="s">
        <v>112</v>
      </c>
      <c r="DR116" s="782"/>
      <c r="DS116" s="782"/>
      <c r="DT116" s="782"/>
      <c r="DU116" s="783"/>
      <c r="DV116" s="752" t="s">
        <v>112</v>
      </c>
      <c r="DW116" s="753"/>
      <c r="DX116" s="753"/>
      <c r="DY116" s="753"/>
      <c r="DZ116" s="754"/>
    </row>
    <row r="117" spans="1:130" s="197" customFormat="1" ht="26.25" customHeight="1" x14ac:dyDescent="0.15">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424</v>
      </c>
      <c r="Z117" s="887"/>
      <c r="AA117" s="892">
        <v>266705</v>
      </c>
      <c r="AB117" s="893"/>
      <c r="AC117" s="893"/>
      <c r="AD117" s="893"/>
      <c r="AE117" s="894"/>
      <c r="AF117" s="896">
        <v>241181</v>
      </c>
      <c r="AG117" s="893"/>
      <c r="AH117" s="893"/>
      <c r="AI117" s="893"/>
      <c r="AJ117" s="894"/>
      <c r="AK117" s="896">
        <v>201185</v>
      </c>
      <c r="AL117" s="893"/>
      <c r="AM117" s="893"/>
      <c r="AN117" s="893"/>
      <c r="AO117" s="894"/>
      <c r="AP117" s="897"/>
      <c r="AQ117" s="898"/>
      <c r="AR117" s="898"/>
      <c r="AS117" s="898"/>
      <c r="AT117" s="899"/>
      <c r="AU117" s="921"/>
      <c r="AV117" s="922"/>
      <c r="AW117" s="922"/>
      <c r="AX117" s="922"/>
      <c r="AY117" s="923"/>
      <c r="AZ117" s="843" t="s">
        <v>425</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426</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x14ac:dyDescent="0.15">
      <c r="A118" s="885" t="s">
        <v>400</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398</v>
      </c>
      <c r="AB118" s="886"/>
      <c r="AC118" s="886"/>
      <c r="AD118" s="886"/>
      <c r="AE118" s="887"/>
      <c r="AF118" s="888" t="s">
        <v>286</v>
      </c>
      <c r="AG118" s="886"/>
      <c r="AH118" s="886"/>
      <c r="AI118" s="886"/>
      <c r="AJ118" s="887"/>
      <c r="AK118" s="888" t="s">
        <v>285</v>
      </c>
      <c r="AL118" s="886"/>
      <c r="AM118" s="886"/>
      <c r="AN118" s="886"/>
      <c r="AO118" s="887"/>
      <c r="AP118" s="889" t="s">
        <v>399</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427</v>
      </c>
      <c r="BP118" s="836"/>
      <c r="BQ118" s="855">
        <v>2028501</v>
      </c>
      <c r="BR118" s="856"/>
      <c r="BS118" s="856"/>
      <c r="BT118" s="856"/>
      <c r="BU118" s="856"/>
      <c r="BV118" s="856">
        <v>2043228</v>
      </c>
      <c r="BW118" s="856"/>
      <c r="BX118" s="856"/>
      <c r="BY118" s="856"/>
      <c r="BZ118" s="856"/>
      <c r="CA118" s="856">
        <v>1947224</v>
      </c>
      <c r="CB118" s="856"/>
      <c r="CC118" s="856"/>
      <c r="CD118" s="856"/>
      <c r="CE118" s="856"/>
      <c r="CF118" s="741"/>
      <c r="CG118" s="742"/>
      <c r="CH118" s="742"/>
      <c r="CI118" s="742"/>
      <c r="CJ118" s="839"/>
      <c r="CK118" s="915"/>
      <c r="CL118" s="864"/>
      <c r="CM118" s="801" t="s">
        <v>428</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x14ac:dyDescent="0.15">
      <c r="A119" s="861" t="s">
        <v>403</v>
      </c>
      <c r="B119" s="862"/>
      <c r="C119" s="867" t="s">
        <v>404</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112</v>
      </c>
      <c r="AB119" s="871"/>
      <c r="AC119" s="871"/>
      <c r="AD119" s="871"/>
      <c r="AE119" s="872"/>
      <c r="AF119" s="873" t="s">
        <v>112</v>
      </c>
      <c r="AG119" s="871"/>
      <c r="AH119" s="871"/>
      <c r="AI119" s="871"/>
      <c r="AJ119" s="872"/>
      <c r="AK119" s="873" t="s">
        <v>112</v>
      </c>
      <c r="AL119" s="871"/>
      <c r="AM119" s="871"/>
      <c r="AN119" s="871"/>
      <c r="AO119" s="872"/>
      <c r="AP119" s="874" t="s">
        <v>112</v>
      </c>
      <c r="AQ119" s="875"/>
      <c r="AR119" s="875"/>
      <c r="AS119" s="875"/>
      <c r="AT119" s="876"/>
      <c r="AU119" s="877" t="s">
        <v>429</v>
      </c>
      <c r="AV119" s="878"/>
      <c r="AW119" s="878"/>
      <c r="AX119" s="878"/>
      <c r="AY119" s="879"/>
      <c r="AZ119" s="814" t="s">
        <v>430</v>
      </c>
      <c r="BA119" s="756"/>
      <c r="BB119" s="756"/>
      <c r="BC119" s="756"/>
      <c r="BD119" s="756"/>
      <c r="BE119" s="756"/>
      <c r="BF119" s="756"/>
      <c r="BG119" s="756"/>
      <c r="BH119" s="756"/>
      <c r="BI119" s="756"/>
      <c r="BJ119" s="756"/>
      <c r="BK119" s="756"/>
      <c r="BL119" s="756"/>
      <c r="BM119" s="756"/>
      <c r="BN119" s="756"/>
      <c r="BO119" s="756"/>
      <c r="BP119" s="757"/>
      <c r="BQ119" s="797">
        <v>3037875</v>
      </c>
      <c r="BR119" s="798"/>
      <c r="BS119" s="798"/>
      <c r="BT119" s="798"/>
      <c r="BU119" s="798"/>
      <c r="BV119" s="798">
        <v>3489749</v>
      </c>
      <c r="BW119" s="798"/>
      <c r="BX119" s="798"/>
      <c r="BY119" s="798"/>
      <c r="BZ119" s="798"/>
      <c r="CA119" s="798">
        <v>3518163</v>
      </c>
      <c r="CB119" s="798"/>
      <c r="CC119" s="798"/>
      <c r="CD119" s="798"/>
      <c r="CE119" s="798"/>
      <c r="CF119" s="859">
        <v>298.2</v>
      </c>
      <c r="CG119" s="860"/>
      <c r="CH119" s="860"/>
      <c r="CI119" s="860"/>
      <c r="CJ119" s="860"/>
      <c r="CK119" s="916"/>
      <c r="CL119" s="866"/>
      <c r="CM119" s="823" t="s">
        <v>431</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112</v>
      </c>
      <c r="DH119" s="715"/>
      <c r="DI119" s="715"/>
      <c r="DJ119" s="715"/>
      <c r="DK119" s="716"/>
      <c r="DL119" s="717" t="s">
        <v>112</v>
      </c>
      <c r="DM119" s="715"/>
      <c r="DN119" s="715"/>
      <c r="DO119" s="715"/>
      <c r="DP119" s="716"/>
      <c r="DQ119" s="717" t="s">
        <v>112</v>
      </c>
      <c r="DR119" s="715"/>
      <c r="DS119" s="715"/>
      <c r="DT119" s="715"/>
      <c r="DU119" s="716"/>
      <c r="DV119" s="805" t="s">
        <v>112</v>
      </c>
      <c r="DW119" s="806"/>
      <c r="DX119" s="806"/>
      <c r="DY119" s="806"/>
      <c r="DZ119" s="807"/>
    </row>
    <row r="120" spans="1:130" s="197" customFormat="1" ht="26.25" customHeight="1" x14ac:dyDescent="0.15">
      <c r="A120" s="863"/>
      <c r="B120" s="864"/>
      <c r="C120" s="801" t="s">
        <v>407</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112</v>
      </c>
      <c r="AB120" s="782"/>
      <c r="AC120" s="782"/>
      <c r="AD120" s="782"/>
      <c r="AE120" s="783"/>
      <c r="AF120" s="784" t="s">
        <v>112</v>
      </c>
      <c r="AG120" s="782"/>
      <c r="AH120" s="782"/>
      <c r="AI120" s="782"/>
      <c r="AJ120" s="783"/>
      <c r="AK120" s="784" t="s">
        <v>112</v>
      </c>
      <c r="AL120" s="782"/>
      <c r="AM120" s="782"/>
      <c r="AN120" s="782"/>
      <c r="AO120" s="783"/>
      <c r="AP120" s="752" t="s">
        <v>112</v>
      </c>
      <c r="AQ120" s="753"/>
      <c r="AR120" s="753"/>
      <c r="AS120" s="753"/>
      <c r="AT120" s="754"/>
      <c r="AU120" s="880"/>
      <c r="AV120" s="881"/>
      <c r="AW120" s="881"/>
      <c r="AX120" s="881"/>
      <c r="AY120" s="882"/>
      <c r="AZ120" s="765" t="s">
        <v>432</v>
      </c>
      <c r="BA120" s="766"/>
      <c r="BB120" s="766"/>
      <c r="BC120" s="766"/>
      <c r="BD120" s="766"/>
      <c r="BE120" s="766"/>
      <c r="BF120" s="766"/>
      <c r="BG120" s="766"/>
      <c r="BH120" s="766"/>
      <c r="BI120" s="766"/>
      <c r="BJ120" s="766"/>
      <c r="BK120" s="766"/>
      <c r="BL120" s="766"/>
      <c r="BM120" s="766"/>
      <c r="BN120" s="766"/>
      <c r="BO120" s="766"/>
      <c r="BP120" s="767"/>
      <c r="BQ120" s="768">
        <v>23738</v>
      </c>
      <c r="BR120" s="769"/>
      <c r="BS120" s="769"/>
      <c r="BT120" s="769"/>
      <c r="BU120" s="769"/>
      <c r="BV120" s="769">
        <v>26757</v>
      </c>
      <c r="BW120" s="769"/>
      <c r="BX120" s="769"/>
      <c r="BY120" s="769"/>
      <c r="BZ120" s="769"/>
      <c r="CA120" s="769">
        <v>30348</v>
      </c>
      <c r="CB120" s="769"/>
      <c r="CC120" s="769"/>
      <c r="CD120" s="769"/>
      <c r="CE120" s="769"/>
      <c r="CF120" s="846">
        <v>2.6</v>
      </c>
      <c r="CG120" s="847"/>
      <c r="CH120" s="847"/>
      <c r="CI120" s="847"/>
      <c r="CJ120" s="847"/>
      <c r="CK120" s="848" t="s">
        <v>433</v>
      </c>
      <c r="CL120" s="808"/>
      <c r="CM120" s="808"/>
      <c r="CN120" s="808"/>
      <c r="CO120" s="809"/>
      <c r="CP120" s="852" t="s">
        <v>382</v>
      </c>
      <c r="CQ120" s="853"/>
      <c r="CR120" s="853"/>
      <c r="CS120" s="853"/>
      <c r="CT120" s="853"/>
      <c r="CU120" s="853"/>
      <c r="CV120" s="853"/>
      <c r="CW120" s="853"/>
      <c r="CX120" s="853"/>
      <c r="CY120" s="853"/>
      <c r="CZ120" s="853"/>
      <c r="DA120" s="853"/>
      <c r="DB120" s="853"/>
      <c r="DC120" s="853"/>
      <c r="DD120" s="853"/>
      <c r="DE120" s="853"/>
      <c r="DF120" s="854"/>
      <c r="DG120" s="797">
        <v>7043</v>
      </c>
      <c r="DH120" s="798"/>
      <c r="DI120" s="798"/>
      <c r="DJ120" s="798"/>
      <c r="DK120" s="798"/>
      <c r="DL120" s="798">
        <v>6069</v>
      </c>
      <c r="DM120" s="798"/>
      <c r="DN120" s="798"/>
      <c r="DO120" s="798"/>
      <c r="DP120" s="798"/>
      <c r="DQ120" s="798">
        <v>5085</v>
      </c>
      <c r="DR120" s="798"/>
      <c r="DS120" s="798"/>
      <c r="DT120" s="798"/>
      <c r="DU120" s="798"/>
      <c r="DV120" s="799">
        <v>0.4</v>
      </c>
      <c r="DW120" s="799"/>
      <c r="DX120" s="799"/>
      <c r="DY120" s="799"/>
      <c r="DZ120" s="800"/>
    </row>
    <row r="121" spans="1:130" s="197" customFormat="1" ht="26.25" customHeight="1" x14ac:dyDescent="0.15">
      <c r="A121" s="863"/>
      <c r="B121" s="864"/>
      <c r="C121" s="840" t="s">
        <v>434</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112</v>
      </c>
      <c r="AB121" s="782"/>
      <c r="AC121" s="782"/>
      <c r="AD121" s="782"/>
      <c r="AE121" s="783"/>
      <c r="AF121" s="784" t="s">
        <v>112</v>
      </c>
      <c r="AG121" s="782"/>
      <c r="AH121" s="782"/>
      <c r="AI121" s="782"/>
      <c r="AJ121" s="783"/>
      <c r="AK121" s="784" t="s">
        <v>112</v>
      </c>
      <c r="AL121" s="782"/>
      <c r="AM121" s="782"/>
      <c r="AN121" s="782"/>
      <c r="AO121" s="783"/>
      <c r="AP121" s="752" t="s">
        <v>112</v>
      </c>
      <c r="AQ121" s="753"/>
      <c r="AR121" s="753"/>
      <c r="AS121" s="753"/>
      <c r="AT121" s="754"/>
      <c r="AU121" s="880"/>
      <c r="AV121" s="881"/>
      <c r="AW121" s="881"/>
      <c r="AX121" s="881"/>
      <c r="AY121" s="882"/>
      <c r="AZ121" s="843" t="s">
        <v>435</v>
      </c>
      <c r="BA121" s="844"/>
      <c r="BB121" s="844"/>
      <c r="BC121" s="844"/>
      <c r="BD121" s="844"/>
      <c r="BE121" s="844"/>
      <c r="BF121" s="844"/>
      <c r="BG121" s="844"/>
      <c r="BH121" s="844"/>
      <c r="BI121" s="844"/>
      <c r="BJ121" s="844"/>
      <c r="BK121" s="844"/>
      <c r="BL121" s="844"/>
      <c r="BM121" s="844"/>
      <c r="BN121" s="844"/>
      <c r="BO121" s="844"/>
      <c r="BP121" s="845"/>
      <c r="BQ121" s="855">
        <v>2075559</v>
      </c>
      <c r="BR121" s="856"/>
      <c r="BS121" s="856"/>
      <c r="BT121" s="856"/>
      <c r="BU121" s="856"/>
      <c r="BV121" s="856">
        <v>2056554</v>
      </c>
      <c r="BW121" s="856"/>
      <c r="BX121" s="856"/>
      <c r="BY121" s="856"/>
      <c r="BZ121" s="856"/>
      <c r="CA121" s="856">
        <v>1986296</v>
      </c>
      <c r="CB121" s="856"/>
      <c r="CC121" s="856"/>
      <c r="CD121" s="856"/>
      <c r="CE121" s="856"/>
      <c r="CF121" s="857">
        <v>168.4</v>
      </c>
      <c r="CG121" s="858"/>
      <c r="CH121" s="858"/>
      <c r="CI121" s="858"/>
      <c r="CJ121" s="858"/>
      <c r="CK121" s="849"/>
      <c r="CL121" s="810"/>
      <c r="CM121" s="810"/>
      <c r="CN121" s="810"/>
      <c r="CO121" s="811"/>
      <c r="CP121" s="826"/>
      <c r="CQ121" s="827"/>
      <c r="CR121" s="827"/>
      <c r="CS121" s="827"/>
      <c r="CT121" s="827"/>
      <c r="CU121" s="827"/>
      <c r="CV121" s="827"/>
      <c r="CW121" s="827"/>
      <c r="CX121" s="827"/>
      <c r="CY121" s="827"/>
      <c r="CZ121" s="827"/>
      <c r="DA121" s="827"/>
      <c r="DB121" s="827"/>
      <c r="DC121" s="827"/>
      <c r="DD121" s="827"/>
      <c r="DE121" s="827"/>
      <c r="DF121" s="828"/>
      <c r="DG121" s="768"/>
      <c r="DH121" s="769"/>
      <c r="DI121" s="769"/>
      <c r="DJ121" s="769"/>
      <c r="DK121" s="769"/>
      <c r="DL121" s="769"/>
      <c r="DM121" s="769"/>
      <c r="DN121" s="769"/>
      <c r="DO121" s="769"/>
      <c r="DP121" s="769"/>
      <c r="DQ121" s="769"/>
      <c r="DR121" s="769"/>
      <c r="DS121" s="769"/>
      <c r="DT121" s="769"/>
      <c r="DU121" s="769"/>
      <c r="DV121" s="821"/>
      <c r="DW121" s="821"/>
      <c r="DX121" s="821"/>
      <c r="DY121" s="821"/>
      <c r="DZ121" s="822"/>
    </row>
    <row r="122" spans="1:130" s="197" customFormat="1" ht="26.25" customHeight="1" x14ac:dyDescent="0.15">
      <c r="A122" s="863"/>
      <c r="B122" s="864"/>
      <c r="C122" s="801" t="s">
        <v>417</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436</v>
      </c>
      <c r="BP122" s="836"/>
      <c r="BQ122" s="837">
        <v>5137172</v>
      </c>
      <c r="BR122" s="838"/>
      <c r="BS122" s="838"/>
      <c r="BT122" s="838"/>
      <c r="BU122" s="838"/>
      <c r="BV122" s="838">
        <v>5573060</v>
      </c>
      <c r="BW122" s="838"/>
      <c r="BX122" s="838"/>
      <c r="BY122" s="838"/>
      <c r="BZ122" s="838"/>
      <c r="CA122" s="838">
        <v>5534807</v>
      </c>
      <c r="CB122" s="838"/>
      <c r="CC122" s="838"/>
      <c r="CD122" s="838"/>
      <c r="CE122" s="838"/>
      <c r="CF122" s="741"/>
      <c r="CG122" s="742"/>
      <c r="CH122" s="742"/>
      <c r="CI122" s="742"/>
      <c r="CJ122" s="839"/>
      <c r="CK122" s="849"/>
      <c r="CL122" s="810"/>
      <c r="CM122" s="810"/>
      <c r="CN122" s="810"/>
      <c r="CO122" s="811"/>
      <c r="CP122" s="826"/>
      <c r="CQ122" s="827"/>
      <c r="CR122" s="827"/>
      <c r="CS122" s="827"/>
      <c r="CT122" s="827"/>
      <c r="CU122" s="827"/>
      <c r="CV122" s="827"/>
      <c r="CW122" s="827"/>
      <c r="CX122" s="827"/>
      <c r="CY122" s="827"/>
      <c r="CZ122" s="827"/>
      <c r="DA122" s="827"/>
      <c r="DB122" s="827"/>
      <c r="DC122" s="827"/>
      <c r="DD122" s="827"/>
      <c r="DE122" s="827"/>
      <c r="DF122" s="828"/>
      <c r="DG122" s="768"/>
      <c r="DH122" s="769"/>
      <c r="DI122" s="769"/>
      <c r="DJ122" s="769"/>
      <c r="DK122" s="769"/>
      <c r="DL122" s="769"/>
      <c r="DM122" s="769"/>
      <c r="DN122" s="769"/>
      <c r="DO122" s="769"/>
      <c r="DP122" s="769"/>
      <c r="DQ122" s="769"/>
      <c r="DR122" s="769"/>
      <c r="DS122" s="769"/>
      <c r="DT122" s="769"/>
      <c r="DU122" s="769"/>
      <c r="DV122" s="821"/>
      <c r="DW122" s="821"/>
      <c r="DX122" s="821"/>
      <c r="DY122" s="821"/>
      <c r="DZ122" s="822"/>
    </row>
    <row r="123" spans="1:130" s="197" customFormat="1" ht="26.25" customHeight="1" thickBot="1" x14ac:dyDescent="0.2">
      <c r="A123" s="863"/>
      <c r="B123" s="864"/>
      <c r="C123" s="801" t="s">
        <v>423</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112</v>
      </c>
      <c r="AB123" s="782"/>
      <c r="AC123" s="782"/>
      <c r="AD123" s="782"/>
      <c r="AE123" s="783"/>
      <c r="AF123" s="784" t="s">
        <v>112</v>
      </c>
      <c r="AG123" s="782"/>
      <c r="AH123" s="782"/>
      <c r="AI123" s="782"/>
      <c r="AJ123" s="783"/>
      <c r="AK123" s="784" t="s">
        <v>112</v>
      </c>
      <c r="AL123" s="782"/>
      <c r="AM123" s="782"/>
      <c r="AN123" s="782"/>
      <c r="AO123" s="783"/>
      <c r="AP123" s="752" t="s">
        <v>112</v>
      </c>
      <c r="AQ123" s="753"/>
      <c r="AR123" s="753"/>
      <c r="AS123" s="753"/>
      <c r="AT123" s="754"/>
      <c r="AU123" s="832" t="s">
        <v>437</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t="s">
        <v>112</v>
      </c>
      <c r="BR123" s="830"/>
      <c r="BS123" s="830"/>
      <c r="BT123" s="830"/>
      <c r="BU123" s="830"/>
      <c r="BV123" s="830" t="s">
        <v>112</v>
      </c>
      <c r="BW123" s="830"/>
      <c r="BX123" s="830"/>
      <c r="BY123" s="830"/>
      <c r="BZ123" s="830"/>
      <c r="CA123" s="830" t="s">
        <v>112</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x14ac:dyDescent="0.15">
      <c r="A124" s="863"/>
      <c r="B124" s="864"/>
      <c r="C124" s="801" t="s">
        <v>426</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438</v>
      </c>
      <c r="CQ124" s="827"/>
      <c r="CR124" s="827"/>
      <c r="CS124" s="827"/>
      <c r="CT124" s="827"/>
      <c r="CU124" s="827"/>
      <c r="CV124" s="827"/>
      <c r="CW124" s="827"/>
      <c r="CX124" s="827"/>
      <c r="CY124" s="827"/>
      <c r="CZ124" s="827"/>
      <c r="DA124" s="827"/>
      <c r="DB124" s="827"/>
      <c r="DC124" s="827"/>
      <c r="DD124" s="827"/>
      <c r="DE124" s="827"/>
      <c r="DF124" s="828"/>
      <c r="DG124" s="714" t="s">
        <v>112</v>
      </c>
      <c r="DH124" s="715"/>
      <c r="DI124" s="715"/>
      <c r="DJ124" s="715"/>
      <c r="DK124" s="716"/>
      <c r="DL124" s="717" t="s">
        <v>112</v>
      </c>
      <c r="DM124" s="715"/>
      <c r="DN124" s="715"/>
      <c r="DO124" s="715"/>
      <c r="DP124" s="716"/>
      <c r="DQ124" s="717" t="s">
        <v>112</v>
      </c>
      <c r="DR124" s="715"/>
      <c r="DS124" s="715"/>
      <c r="DT124" s="715"/>
      <c r="DU124" s="716"/>
      <c r="DV124" s="805" t="s">
        <v>112</v>
      </c>
      <c r="DW124" s="806"/>
      <c r="DX124" s="806"/>
      <c r="DY124" s="806"/>
      <c r="DZ124" s="807"/>
    </row>
    <row r="125" spans="1:130" s="197" customFormat="1" ht="26.25" customHeight="1" thickBot="1" x14ac:dyDescent="0.2">
      <c r="A125" s="863"/>
      <c r="B125" s="864"/>
      <c r="C125" s="801" t="s">
        <v>428</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439</v>
      </c>
      <c r="CL125" s="808"/>
      <c r="CM125" s="808"/>
      <c r="CN125" s="808"/>
      <c r="CO125" s="809"/>
      <c r="CP125" s="814" t="s">
        <v>440</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x14ac:dyDescent="0.15">
      <c r="A126" s="863"/>
      <c r="B126" s="864"/>
      <c r="C126" s="801" t="s">
        <v>431</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112</v>
      </c>
      <c r="AB126" s="782"/>
      <c r="AC126" s="782"/>
      <c r="AD126" s="782"/>
      <c r="AE126" s="783"/>
      <c r="AF126" s="784" t="s">
        <v>112</v>
      </c>
      <c r="AG126" s="782"/>
      <c r="AH126" s="782"/>
      <c r="AI126" s="782"/>
      <c r="AJ126" s="783"/>
      <c r="AK126" s="784" t="s">
        <v>112</v>
      </c>
      <c r="AL126" s="782"/>
      <c r="AM126" s="782"/>
      <c r="AN126" s="782"/>
      <c r="AO126" s="783"/>
      <c r="AP126" s="752" t="s">
        <v>112</v>
      </c>
      <c r="AQ126" s="753"/>
      <c r="AR126" s="753"/>
      <c r="AS126" s="753"/>
      <c r="AT126" s="754"/>
      <c r="AU126" s="233"/>
      <c r="AV126" s="233"/>
      <c r="AW126" s="233"/>
      <c r="AX126" s="804" t="s">
        <v>441</v>
      </c>
      <c r="AY126" s="762"/>
      <c r="AZ126" s="762"/>
      <c r="BA126" s="762"/>
      <c r="BB126" s="762"/>
      <c r="BC126" s="762"/>
      <c r="BD126" s="762"/>
      <c r="BE126" s="763"/>
      <c r="BF126" s="761" t="s">
        <v>442</v>
      </c>
      <c r="BG126" s="762"/>
      <c r="BH126" s="762"/>
      <c r="BI126" s="762"/>
      <c r="BJ126" s="762"/>
      <c r="BK126" s="762"/>
      <c r="BL126" s="763"/>
      <c r="BM126" s="761" t="s">
        <v>443</v>
      </c>
      <c r="BN126" s="762"/>
      <c r="BO126" s="762"/>
      <c r="BP126" s="762"/>
      <c r="BQ126" s="762"/>
      <c r="BR126" s="762"/>
      <c r="BS126" s="763"/>
      <c r="BT126" s="761" t="s">
        <v>444</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445</v>
      </c>
      <c r="CQ126" s="766"/>
      <c r="CR126" s="766"/>
      <c r="CS126" s="766"/>
      <c r="CT126" s="766"/>
      <c r="CU126" s="766"/>
      <c r="CV126" s="766"/>
      <c r="CW126" s="766"/>
      <c r="CX126" s="766"/>
      <c r="CY126" s="766"/>
      <c r="CZ126" s="766"/>
      <c r="DA126" s="766"/>
      <c r="DB126" s="766"/>
      <c r="DC126" s="766"/>
      <c r="DD126" s="766"/>
      <c r="DE126" s="766"/>
      <c r="DF126" s="767"/>
      <c r="DG126" s="768" t="s">
        <v>112</v>
      </c>
      <c r="DH126" s="769"/>
      <c r="DI126" s="769"/>
      <c r="DJ126" s="769"/>
      <c r="DK126" s="769"/>
      <c r="DL126" s="769" t="s">
        <v>112</v>
      </c>
      <c r="DM126" s="769"/>
      <c r="DN126" s="769"/>
      <c r="DO126" s="769"/>
      <c r="DP126" s="769"/>
      <c r="DQ126" s="769" t="s">
        <v>112</v>
      </c>
      <c r="DR126" s="769"/>
      <c r="DS126" s="769"/>
      <c r="DT126" s="769"/>
      <c r="DU126" s="769"/>
      <c r="DV126" s="821" t="s">
        <v>112</v>
      </c>
      <c r="DW126" s="821"/>
      <c r="DX126" s="821"/>
      <c r="DY126" s="821"/>
      <c r="DZ126" s="822"/>
    </row>
    <row r="127" spans="1:130" s="197" customFormat="1" ht="26.25" customHeight="1" thickBot="1" x14ac:dyDescent="0.2">
      <c r="A127" s="865"/>
      <c r="B127" s="866"/>
      <c r="C127" s="823" t="s">
        <v>446</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112</v>
      </c>
      <c r="AB127" s="782"/>
      <c r="AC127" s="782"/>
      <c r="AD127" s="782"/>
      <c r="AE127" s="783"/>
      <c r="AF127" s="784" t="s">
        <v>112</v>
      </c>
      <c r="AG127" s="782"/>
      <c r="AH127" s="782"/>
      <c r="AI127" s="782"/>
      <c r="AJ127" s="783"/>
      <c r="AK127" s="784" t="s">
        <v>112</v>
      </c>
      <c r="AL127" s="782"/>
      <c r="AM127" s="782"/>
      <c r="AN127" s="782"/>
      <c r="AO127" s="783"/>
      <c r="AP127" s="752" t="s">
        <v>112</v>
      </c>
      <c r="AQ127" s="753"/>
      <c r="AR127" s="753"/>
      <c r="AS127" s="753"/>
      <c r="AT127" s="754"/>
      <c r="AU127" s="233"/>
      <c r="AV127" s="233"/>
      <c r="AW127" s="233"/>
      <c r="AX127" s="755" t="s">
        <v>447</v>
      </c>
      <c r="AY127" s="756"/>
      <c r="AZ127" s="756"/>
      <c r="BA127" s="756"/>
      <c r="BB127" s="756"/>
      <c r="BC127" s="756"/>
      <c r="BD127" s="756"/>
      <c r="BE127" s="757"/>
      <c r="BF127" s="758" t="s">
        <v>112</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448</v>
      </c>
      <c r="CQ127" s="750"/>
      <c r="CR127" s="750"/>
      <c r="CS127" s="750"/>
      <c r="CT127" s="750"/>
      <c r="CU127" s="750"/>
      <c r="CV127" s="750"/>
      <c r="CW127" s="750"/>
      <c r="CX127" s="750"/>
      <c r="CY127" s="750"/>
      <c r="CZ127" s="750"/>
      <c r="DA127" s="750"/>
      <c r="DB127" s="750"/>
      <c r="DC127" s="750"/>
      <c r="DD127" s="750"/>
      <c r="DE127" s="750"/>
      <c r="DF127" s="751"/>
      <c r="DG127" s="817" t="s">
        <v>112</v>
      </c>
      <c r="DH127" s="818"/>
      <c r="DI127" s="818"/>
      <c r="DJ127" s="818"/>
      <c r="DK127" s="818"/>
      <c r="DL127" s="818" t="s">
        <v>112</v>
      </c>
      <c r="DM127" s="818"/>
      <c r="DN127" s="818"/>
      <c r="DO127" s="818"/>
      <c r="DP127" s="818"/>
      <c r="DQ127" s="818" t="s">
        <v>112</v>
      </c>
      <c r="DR127" s="818"/>
      <c r="DS127" s="818"/>
      <c r="DT127" s="818"/>
      <c r="DU127" s="818"/>
      <c r="DV127" s="819" t="s">
        <v>112</v>
      </c>
      <c r="DW127" s="819"/>
      <c r="DX127" s="819"/>
      <c r="DY127" s="819"/>
      <c r="DZ127" s="820"/>
    </row>
    <row r="128" spans="1:130" s="197" customFormat="1" ht="26.25" customHeight="1" x14ac:dyDescent="0.15">
      <c r="A128" s="793" t="s">
        <v>449</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450</v>
      </c>
      <c r="X128" s="795"/>
      <c r="Y128" s="795"/>
      <c r="Z128" s="796"/>
      <c r="AA128" s="721">
        <v>12270</v>
      </c>
      <c r="AB128" s="722"/>
      <c r="AC128" s="722"/>
      <c r="AD128" s="722"/>
      <c r="AE128" s="723"/>
      <c r="AF128" s="724">
        <v>8685</v>
      </c>
      <c r="AG128" s="722"/>
      <c r="AH128" s="722"/>
      <c r="AI128" s="722"/>
      <c r="AJ128" s="723"/>
      <c r="AK128" s="724">
        <v>14855</v>
      </c>
      <c r="AL128" s="722"/>
      <c r="AM128" s="722"/>
      <c r="AN128" s="722"/>
      <c r="AO128" s="723"/>
      <c r="AP128" s="725"/>
      <c r="AQ128" s="726"/>
      <c r="AR128" s="726"/>
      <c r="AS128" s="726"/>
      <c r="AT128" s="727"/>
      <c r="AU128" s="235"/>
      <c r="AV128" s="235"/>
      <c r="AW128" s="235"/>
      <c r="AX128" s="770" t="s">
        <v>451</v>
      </c>
      <c r="AY128" s="766"/>
      <c r="AZ128" s="766"/>
      <c r="BA128" s="766"/>
      <c r="BB128" s="766"/>
      <c r="BC128" s="766"/>
      <c r="BD128" s="766"/>
      <c r="BE128" s="767"/>
      <c r="BF128" s="788" t="s">
        <v>112</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452</v>
      </c>
      <c r="X129" s="779"/>
      <c r="Y129" s="779"/>
      <c r="Z129" s="780"/>
      <c r="AA129" s="781">
        <v>1424102</v>
      </c>
      <c r="AB129" s="782"/>
      <c r="AC129" s="782"/>
      <c r="AD129" s="782"/>
      <c r="AE129" s="783"/>
      <c r="AF129" s="784">
        <v>1381869</v>
      </c>
      <c r="AG129" s="782"/>
      <c r="AH129" s="782"/>
      <c r="AI129" s="782"/>
      <c r="AJ129" s="783"/>
      <c r="AK129" s="784">
        <v>1391447</v>
      </c>
      <c r="AL129" s="782"/>
      <c r="AM129" s="782"/>
      <c r="AN129" s="782"/>
      <c r="AO129" s="783"/>
      <c r="AP129" s="785"/>
      <c r="AQ129" s="786"/>
      <c r="AR129" s="786"/>
      <c r="AS129" s="786"/>
      <c r="AT129" s="787"/>
      <c r="AU129" s="235"/>
      <c r="AV129" s="235"/>
      <c r="AW129" s="235"/>
      <c r="AX129" s="770" t="s">
        <v>453</v>
      </c>
      <c r="AY129" s="766"/>
      <c r="AZ129" s="766"/>
      <c r="BA129" s="766"/>
      <c r="BB129" s="766"/>
      <c r="BC129" s="766"/>
      <c r="BD129" s="766"/>
      <c r="BE129" s="767"/>
      <c r="BF129" s="771">
        <v>1</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454</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455</v>
      </c>
      <c r="X130" s="779"/>
      <c r="Y130" s="779"/>
      <c r="Z130" s="780"/>
      <c r="AA130" s="781">
        <v>209544</v>
      </c>
      <c r="AB130" s="782"/>
      <c r="AC130" s="782"/>
      <c r="AD130" s="782"/>
      <c r="AE130" s="783"/>
      <c r="AF130" s="784">
        <v>213280</v>
      </c>
      <c r="AG130" s="782"/>
      <c r="AH130" s="782"/>
      <c r="AI130" s="782"/>
      <c r="AJ130" s="783"/>
      <c r="AK130" s="784">
        <v>211746</v>
      </c>
      <c r="AL130" s="782"/>
      <c r="AM130" s="782"/>
      <c r="AN130" s="782"/>
      <c r="AO130" s="783"/>
      <c r="AP130" s="785"/>
      <c r="AQ130" s="786"/>
      <c r="AR130" s="786"/>
      <c r="AS130" s="786"/>
      <c r="AT130" s="787"/>
      <c r="AU130" s="235"/>
      <c r="AV130" s="235"/>
      <c r="AW130" s="235"/>
      <c r="AX130" s="749" t="s">
        <v>456</v>
      </c>
      <c r="AY130" s="750"/>
      <c r="AZ130" s="750"/>
      <c r="BA130" s="750"/>
      <c r="BB130" s="750"/>
      <c r="BC130" s="750"/>
      <c r="BD130" s="750"/>
      <c r="BE130" s="751"/>
      <c r="BF130" s="703" t="s">
        <v>112</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457</v>
      </c>
      <c r="X131" s="712"/>
      <c r="Y131" s="712"/>
      <c r="Z131" s="713"/>
      <c r="AA131" s="714">
        <v>1214558</v>
      </c>
      <c r="AB131" s="715"/>
      <c r="AC131" s="715"/>
      <c r="AD131" s="715"/>
      <c r="AE131" s="716"/>
      <c r="AF131" s="717">
        <v>1168589</v>
      </c>
      <c r="AG131" s="715"/>
      <c r="AH131" s="715"/>
      <c r="AI131" s="715"/>
      <c r="AJ131" s="716"/>
      <c r="AK131" s="717">
        <v>1179701</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458</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459</v>
      </c>
      <c r="W132" s="735"/>
      <c r="X132" s="735"/>
      <c r="Y132" s="735"/>
      <c r="Z132" s="736"/>
      <c r="AA132" s="737">
        <v>3.6960770909999998</v>
      </c>
      <c r="AB132" s="738"/>
      <c r="AC132" s="738"/>
      <c r="AD132" s="738"/>
      <c r="AE132" s="739"/>
      <c r="AF132" s="740">
        <v>1.644376252</v>
      </c>
      <c r="AG132" s="738"/>
      <c r="AH132" s="738"/>
      <c r="AI132" s="738"/>
      <c r="AJ132" s="739"/>
      <c r="AK132" s="740">
        <v>-2.1544442190000002</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460</v>
      </c>
      <c r="W133" s="744"/>
      <c r="X133" s="744"/>
      <c r="Y133" s="744"/>
      <c r="Z133" s="745"/>
      <c r="AA133" s="746">
        <v>4.5999999999999996</v>
      </c>
      <c r="AB133" s="747"/>
      <c r="AC133" s="747"/>
      <c r="AD133" s="747"/>
      <c r="AE133" s="748"/>
      <c r="AF133" s="746">
        <v>3.8</v>
      </c>
      <c r="AG133" s="747"/>
      <c r="AH133" s="747"/>
      <c r="AI133" s="747"/>
      <c r="AJ133" s="748"/>
      <c r="AK133" s="746">
        <v>1</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31" orientation="portrait"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headerFooter alignWithMargins="0">
    <oddFooter>&amp;C&amp;P/&amp;N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461</v>
      </c>
      <c r="B5" s="246"/>
      <c r="C5" s="246"/>
      <c r="D5" s="246"/>
      <c r="E5" s="246"/>
      <c r="F5" s="246"/>
      <c r="G5" s="246"/>
      <c r="H5" s="246"/>
      <c r="I5" s="246"/>
      <c r="J5" s="246"/>
      <c r="K5" s="246"/>
      <c r="L5" s="246"/>
      <c r="M5" s="246"/>
      <c r="N5" s="246"/>
      <c r="O5" s="247"/>
    </row>
    <row r="6" spans="1:16" x14ac:dyDescent="0.15">
      <c r="A6" s="248"/>
      <c r="B6" s="244"/>
      <c r="C6" s="244"/>
      <c r="D6" s="244"/>
      <c r="E6" s="244"/>
      <c r="F6" s="244"/>
      <c r="G6" s="249" t="s">
        <v>462</v>
      </c>
      <c r="H6" s="249"/>
      <c r="I6" s="249"/>
      <c r="J6" s="249"/>
      <c r="K6" s="244"/>
      <c r="L6" s="244"/>
      <c r="M6" s="244"/>
      <c r="N6" s="244"/>
    </row>
    <row r="7" spans="1:16" x14ac:dyDescent="0.15">
      <c r="A7" s="248"/>
      <c r="B7" s="244"/>
      <c r="C7" s="244"/>
      <c r="D7" s="244"/>
      <c r="E7" s="244"/>
      <c r="F7" s="244"/>
      <c r="G7" s="251"/>
      <c r="H7" s="252"/>
      <c r="I7" s="252"/>
      <c r="J7" s="253"/>
      <c r="K7" s="1117" t="s">
        <v>463</v>
      </c>
      <c r="L7" s="254"/>
      <c r="M7" s="255" t="s">
        <v>464</v>
      </c>
      <c r="N7" s="256"/>
    </row>
    <row r="8" spans="1:16" x14ac:dyDescent="0.15">
      <c r="A8" s="248"/>
      <c r="B8" s="244"/>
      <c r="C8" s="244"/>
      <c r="D8" s="244"/>
      <c r="E8" s="244"/>
      <c r="F8" s="244"/>
      <c r="G8" s="257"/>
      <c r="H8" s="258"/>
      <c r="I8" s="258"/>
      <c r="J8" s="259"/>
      <c r="K8" s="1118"/>
      <c r="L8" s="260" t="s">
        <v>465</v>
      </c>
      <c r="M8" s="261" t="s">
        <v>466</v>
      </c>
      <c r="N8" s="262" t="s">
        <v>467</v>
      </c>
    </row>
    <row r="9" spans="1:16" x14ac:dyDescent="0.15">
      <c r="A9" s="248"/>
      <c r="B9" s="244"/>
      <c r="C9" s="244"/>
      <c r="D9" s="244"/>
      <c r="E9" s="244"/>
      <c r="F9" s="244"/>
      <c r="G9" s="1131" t="s">
        <v>468</v>
      </c>
      <c r="H9" s="1132"/>
      <c r="I9" s="1132"/>
      <c r="J9" s="1133"/>
      <c r="K9" s="263">
        <v>376149</v>
      </c>
      <c r="L9" s="264">
        <v>111518</v>
      </c>
      <c r="M9" s="265">
        <v>192357</v>
      </c>
      <c r="N9" s="266">
        <v>-42</v>
      </c>
    </row>
    <row r="10" spans="1:16" x14ac:dyDescent="0.15">
      <c r="A10" s="248"/>
      <c r="B10" s="244"/>
      <c r="C10" s="244"/>
      <c r="D10" s="244"/>
      <c r="E10" s="244"/>
      <c r="F10" s="244"/>
      <c r="G10" s="1131" t="s">
        <v>469</v>
      </c>
      <c r="H10" s="1132"/>
      <c r="I10" s="1132"/>
      <c r="J10" s="1133"/>
      <c r="K10" s="267">
        <v>64761</v>
      </c>
      <c r="L10" s="268">
        <v>19200</v>
      </c>
      <c r="M10" s="269">
        <v>21870</v>
      </c>
      <c r="N10" s="270">
        <v>-12.2</v>
      </c>
    </row>
    <row r="11" spans="1:16" ht="13.5" customHeight="1" x14ac:dyDescent="0.15">
      <c r="A11" s="248"/>
      <c r="B11" s="244"/>
      <c r="C11" s="244"/>
      <c r="D11" s="244"/>
      <c r="E11" s="244"/>
      <c r="F11" s="244"/>
      <c r="G11" s="1131" t="s">
        <v>470</v>
      </c>
      <c r="H11" s="1132"/>
      <c r="I11" s="1132"/>
      <c r="J11" s="1133"/>
      <c r="K11" s="267">
        <v>54952</v>
      </c>
      <c r="L11" s="268">
        <v>16292</v>
      </c>
      <c r="M11" s="269">
        <v>24716</v>
      </c>
      <c r="N11" s="270">
        <v>-34.1</v>
      </c>
    </row>
    <row r="12" spans="1:16" ht="13.5" customHeight="1" x14ac:dyDescent="0.15">
      <c r="A12" s="248"/>
      <c r="B12" s="244"/>
      <c r="C12" s="244"/>
      <c r="D12" s="244"/>
      <c r="E12" s="244"/>
      <c r="F12" s="244"/>
      <c r="G12" s="1131" t="s">
        <v>471</v>
      </c>
      <c r="H12" s="1132"/>
      <c r="I12" s="1132"/>
      <c r="J12" s="1133"/>
      <c r="K12" s="267" t="s">
        <v>472</v>
      </c>
      <c r="L12" s="268" t="s">
        <v>472</v>
      </c>
      <c r="M12" s="269">
        <v>2820</v>
      </c>
      <c r="N12" s="270" t="s">
        <v>472</v>
      </c>
    </row>
    <row r="13" spans="1:16" ht="13.5" customHeight="1" x14ac:dyDescent="0.15">
      <c r="A13" s="248"/>
      <c r="B13" s="244"/>
      <c r="C13" s="244"/>
      <c r="D13" s="244"/>
      <c r="E13" s="244"/>
      <c r="F13" s="244"/>
      <c r="G13" s="1131" t="s">
        <v>473</v>
      </c>
      <c r="H13" s="1132"/>
      <c r="I13" s="1132"/>
      <c r="J13" s="1133"/>
      <c r="K13" s="267" t="s">
        <v>472</v>
      </c>
      <c r="L13" s="268" t="s">
        <v>472</v>
      </c>
      <c r="M13" s="269" t="s">
        <v>472</v>
      </c>
      <c r="N13" s="270" t="s">
        <v>472</v>
      </c>
    </row>
    <row r="14" spans="1:16" ht="13.5" customHeight="1" x14ac:dyDescent="0.15">
      <c r="A14" s="248"/>
      <c r="B14" s="244"/>
      <c r="C14" s="244"/>
      <c r="D14" s="244"/>
      <c r="E14" s="244"/>
      <c r="F14" s="244"/>
      <c r="G14" s="1131" t="s">
        <v>474</v>
      </c>
      <c r="H14" s="1132"/>
      <c r="I14" s="1132"/>
      <c r="J14" s="1133"/>
      <c r="K14" s="267">
        <v>6848</v>
      </c>
      <c r="L14" s="268">
        <v>2030</v>
      </c>
      <c r="M14" s="269">
        <v>8559</v>
      </c>
      <c r="N14" s="270">
        <v>-76.3</v>
      </c>
    </row>
    <row r="15" spans="1:16" ht="13.5" customHeight="1" x14ac:dyDescent="0.15">
      <c r="A15" s="248"/>
      <c r="B15" s="244"/>
      <c r="C15" s="244"/>
      <c r="D15" s="244"/>
      <c r="E15" s="244"/>
      <c r="F15" s="244"/>
      <c r="G15" s="1131" t="s">
        <v>475</v>
      </c>
      <c r="H15" s="1132"/>
      <c r="I15" s="1132"/>
      <c r="J15" s="1133"/>
      <c r="K15" s="267">
        <v>23385</v>
      </c>
      <c r="L15" s="268">
        <v>6933</v>
      </c>
      <c r="M15" s="269">
        <v>4371</v>
      </c>
      <c r="N15" s="270">
        <v>58.6</v>
      </c>
    </row>
    <row r="16" spans="1:16" x14ac:dyDescent="0.15">
      <c r="A16" s="248"/>
      <c r="B16" s="244"/>
      <c r="C16" s="244"/>
      <c r="D16" s="244"/>
      <c r="E16" s="244"/>
      <c r="F16" s="244"/>
      <c r="G16" s="1134" t="s">
        <v>476</v>
      </c>
      <c r="H16" s="1135"/>
      <c r="I16" s="1135"/>
      <c r="J16" s="1136"/>
      <c r="K16" s="268">
        <v>-36976</v>
      </c>
      <c r="L16" s="268">
        <v>-10962</v>
      </c>
      <c r="M16" s="269">
        <v>-21822</v>
      </c>
      <c r="N16" s="270">
        <v>-49.8</v>
      </c>
    </row>
    <row r="17" spans="1:16" x14ac:dyDescent="0.15">
      <c r="A17" s="248"/>
      <c r="B17" s="244"/>
      <c r="C17" s="244"/>
      <c r="D17" s="244"/>
      <c r="E17" s="244"/>
      <c r="F17" s="244"/>
      <c r="G17" s="1134" t="s">
        <v>170</v>
      </c>
      <c r="H17" s="1135"/>
      <c r="I17" s="1135"/>
      <c r="J17" s="1136"/>
      <c r="K17" s="268">
        <v>489119</v>
      </c>
      <c r="L17" s="268">
        <v>145010</v>
      </c>
      <c r="M17" s="269">
        <v>232872</v>
      </c>
      <c r="N17" s="270">
        <v>-37.700000000000003</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477</v>
      </c>
      <c r="H19" s="244"/>
      <c r="I19" s="244"/>
      <c r="J19" s="244"/>
      <c r="K19" s="244"/>
      <c r="L19" s="244"/>
      <c r="M19" s="244"/>
      <c r="N19" s="244"/>
    </row>
    <row r="20" spans="1:16" x14ac:dyDescent="0.15">
      <c r="A20" s="248"/>
      <c r="B20" s="244"/>
      <c r="C20" s="244"/>
      <c r="D20" s="244"/>
      <c r="E20" s="244"/>
      <c r="F20" s="244"/>
      <c r="G20" s="272"/>
      <c r="H20" s="273"/>
      <c r="I20" s="273"/>
      <c r="J20" s="274"/>
      <c r="K20" s="275" t="s">
        <v>478</v>
      </c>
      <c r="L20" s="276" t="s">
        <v>479</v>
      </c>
      <c r="M20" s="277" t="s">
        <v>480</v>
      </c>
      <c r="N20" s="278"/>
    </row>
    <row r="21" spans="1:16" s="284" customFormat="1" x14ac:dyDescent="0.15">
      <c r="A21" s="279"/>
      <c r="B21" s="249"/>
      <c r="C21" s="249"/>
      <c r="D21" s="249"/>
      <c r="E21" s="249"/>
      <c r="F21" s="249"/>
      <c r="G21" s="1128" t="s">
        <v>481</v>
      </c>
      <c r="H21" s="1129"/>
      <c r="I21" s="1129"/>
      <c r="J21" s="1130"/>
      <c r="K21" s="280">
        <v>12.75</v>
      </c>
      <c r="L21" s="281">
        <v>21.42</v>
      </c>
      <c r="M21" s="282">
        <v>-8.67</v>
      </c>
      <c r="N21" s="249"/>
      <c r="O21" s="283"/>
      <c r="P21" s="279"/>
    </row>
    <row r="22" spans="1:16" s="284" customFormat="1" x14ac:dyDescent="0.15">
      <c r="A22" s="279"/>
      <c r="B22" s="249"/>
      <c r="C22" s="249"/>
      <c r="D22" s="249"/>
      <c r="E22" s="249"/>
      <c r="F22" s="249"/>
      <c r="G22" s="1128" t="s">
        <v>482</v>
      </c>
      <c r="H22" s="1129"/>
      <c r="I22" s="1129"/>
      <c r="J22" s="1130"/>
      <c r="K22" s="285">
        <v>97.4</v>
      </c>
      <c r="L22" s="286">
        <v>93.4</v>
      </c>
      <c r="M22" s="287">
        <v>4</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483</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484</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485</v>
      </c>
      <c r="H29" s="249"/>
      <c r="I29" s="249"/>
      <c r="J29" s="249"/>
      <c r="K29" s="244"/>
      <c r="L29" s="244"/>
      <c r="M29" s="244"/>
      <c r="N29" s="244"/>
      <c r="O29" s="293"/>
    </row>
    <row r="30" spans="1:16" x14ac:dyDescent="0.15">
      <c r="A30" s="248"/>
      <c r="B30" s="244"/>
      <c r="C30" s="244"/>
      <c r="D30" s="244"/>
      <c r="E30" s="244"/>
      <c r="F30" s="244"/>
      <c r="G30" s="251"/>
      <c r="H30" s="252"/>
      <c r="I30" s="252"/>
      <c r="J30" s="253"/>
      <c r="K30" s="1117" t="s">
        <v>463</v>
      </c>
      <c r="L30" s="254"/>
      <c r="M30" s="255" t="s">
        <v>464</v>
      </c>
      <c r="N30" s="256"/>
    </row>
    <row r="31" spans="1:16" x14ac:dyDescent="0.15">
      <c r="A31" s="248"/>
      <c r="B31" s="244"/>
      <c r="C31" s="244"/>
      <c r="D31" s="244"/>
      <c r="E31" s="244"/>
      <c r="F31" s="244"/>
      <c r="G31" s="257"/>
      <c r="H31" s="258"/>
      <c r="I31" s="258"/>
      <c r="J31" s="259"/>
      <c r="K31" s="1118"/>
      <c r="L31" s="260" t="s">
        <v>465</v>
      </c>
      <c r="M31" s="261" t="s">
        <v>466</v>
      </c>
      <c r="N31" s="262" t="s">
        <v>467</v>
      </c>
    </row>
    <row r="32" spans="1:16" ht="27" customHeight="1" x14ac:dyDescent="0.15">
      <c r="A32" s="248"/>
      <c r="B32" s="244"/>
      <c r="C32" s="244"/>
      <c r="D32" s="244"/>
      <c r="E32" s="244"/>
      <c r="F32" s="244"/>
      <c r="G32" s="1119" t="s">
        <v>486</v>
      </c>
      <c r="H32" s="1120"/>
      <c r="I32" s="1120"/>
      <c r="J32" s="1121"/>
      <c r="K32" s="294">
        <v>196676</v>
      </c>
      <c r="L32" s="294">
        <v>58309</v>
      </c>
      <c r="M32" s="295">
        <v>135669</v>
      </c>
      <c r="N32" s="296">
        <v>-57</v>
      </c>
    </row>
    <row r="33" spans="1:16" ht="13.5" customHeight="1" x14ac:dyDescent="0.15">
      <c r="A33" s="248"/>
      <c r="B33" s="244"/>
      <c r="C33" s="244"/>
      <c r="D33" s="244"/>
      <c r="E33" s="244"/>
      <c r="F33" s="244"/>
      <c r="G33" s="1119" t="s">
        <v>487</v>
      </c>
      <c r="H33" s="1120"/>
      <c r="I33" s="1120"/>
      <c r="J33" s="1121"/>
      <c r="K33" s="294" t="s">
        <v>472</v>
      </c>
      <c r="L33" s="294" t="s">
        <v>472</v>
      </c>
      <c r="M33" s="295" t="s">
        <v>472</v>
      </c>
      <c r="N33" s="296" t="s">
        <v>472</v>
      </c>
    </row>
    <row r="34" spans="1:16" ht="27" customHeight="1" x14ac:dyDescent="0.15">
      <c r="A34" s="248"/>
      <c r="B34" s="244"/>
      <c r="C34" s="244"/>
      <c r="D34" s="244"/>
      <c r="E34" s="244"/>
      <c r="F34" s="244"/>
      <c r="G34" s="1119" t="s">
        <v>488</v>
      </c>
      <c r="H34" s="1120"/>
      <c r="I34" s="1120"/>
      <c r="J34" s="1121"/>
      <c r="K34" s="294" t="s">
        <v>472</v>
      </c>
      <c r="L34" s="294" t="s">
        <v>472</v>
      </c>
      <c r="M34" s="295">
        <v>40</v>
      </c>
      <c r="N34" s="296" t="s">
        <v>472</v>
      </c>
    </row>
    <row r="35" spans="1:16" ht="27" customHeight="1" x14ac:dyDescent="0.15">
      <c r="A35" s="248"/>
      <c r="B35" s="244"/>
      <c r="C35" s="244"/>
      <c r="D35" s="244"/>
      <c r="E35" s="244"/>
      <c r="F35" s="244"/>
      <c r="G35" s="1119" t="s">
        <v>489</v>
      </c>
      <c r="H35" s="1120"/>
      <c r="I35" s="1120"/>
      <c r="J35" s="1121"/>
      <c r="K35" s="294">
        <v>1049</v>
      </c>
      <c r="L35" s="294">
        <v>311</v>
      </c>
      <c r="M35" s="295">
        <v>30817</v>
      </c>
      <c r="N35" s="296">
        <v>-99</v>
      </c>
    </row>
    <row r="36" spans="1:16" ht="27" customHeight="1" x14ac:dyDescent="0.15">
      <c r="A36" s="248"/>
      <c r="B36" s="244"/>
      <c r="C36" s="244"/>
      <c r="D36" s="244"/>
      <c r="E36" s="244"/>
      <c r="F36" s="244"/>
      <c r="G36" s="1119" t="s">
        <v>490</v>
      </c>
      <c r="H36" s="1120"/>
      <c r="I36" s="1120"/>
      <c r="J36" s="1121"/>
      <c r="K36" s="294">
        <v>3460</v>
      </c>
      <c r="L36" s="294">
        <v>1026</v>
      </c>
      <c r="M36" s="295">
        <v>6361</v>
      </c>
      <c r="N36" s="296">
        <v>-83.9</v>
      </c>
    </row>
    <row r="37" spans="1:16" ht="13.5" customHeight="1" x14ac:dyDescent="0.15">
      <c r="A37" s="248"/>
      <c r="B37" s="244"/>
      <c r="C37" s="244"/>
      <c r="D37" s="244"/>
      <c r="E37" s="244"/>
      <c r="F37" s="244"/>
      <c r="G37" s="1119" t="s">
        <v>491</v>
      </c>
      <c r="H37" s="1120"/>
      <c r="I37" s="1120"/>
      <c r="J37" s="1121"/>
      <c r="K37" s="294" t="s">
        <v>472</v>
      </c>
      <c r="L37" s="294" t="s">
        <v>472</v>
      </c>
      <c r="M37" s="295">
        <v>2179</v>
      </c>
      <c r="N37" s="296" t="s">
        <v>472</v>
      </c>
    </row>
    <row r="38" spans="1:16" ht="27" customHeight="1" x14ac:dyDescent="0.15">
      <c r="A38" s="248"/>
      <c r="B38" s="244"/>
      <c r="C38" s="244"/>
      <c r="D38" s="244"/>
      <c r="E38" s="244"/>
      <c r="F38" s="244"/>
      <c r="G38" s="1122" t="s">
        <v>492</v>
      </c>
      <c r="H38" s="1123"/>
      <c r="I38" s="1123"/>
      <c r="J38" s="1124"/>
      <c r="K38" s="297" t="s">
        <v>472</v>
      </c>
      <c r="L38" s="297" t="s">
        <v>472</v>
      </c>
      <c r="M38" s="298">
        <v>59</v>
      </c>
      <c r="N38" s="299" t="s">
        <v>472</v>
      </c>
      <c r="O38" s="293"/>
    </row>
    <row r="39" spans="1:16" x14ac:dyDescent="0.15">
      <c r="A39" s="248"/>
      <c r="B39" s="244"/>
      <c r="C39" s="244"/>
      <c r="D39" s="244"/>
      <c r="E39" s="244"/>
      <c r="F39" s="244"/>
      <c r="G39" s="1122" t="s">
        <v>493</v>
      </c>
      <c r="H39" s="1123"/>
      <c r="I39" s="1123"/>
      <c r="J39" s="1124"/>
      <c r="K39" s="300">
        <v>-14855</v>
      </c>
      <c r="L39" s="300">
        <v>-4404</v>
      </c>
      <c r="M39" s="301">
        <v>-9358</v>
      </c>
      <c r="N39" s="302">
        <v>-52.9</v>
      </c>
      <c r="O39" s="293"/>
    </row>
    <row r="40" spans="1:16" ht="27" customHeight="1" x14ac:dyDescent="0.15">
      <c r="A40" s="248"/>
      <c r="B40" s="244"/>
      <c r="C40" s="244"/>
      <c r="D40" s="244"/>
      <c r="E40" s="244"/>
      <c r="F40" s="244"/>
      <c r="G40" s="1119" t="s">
        <v>494</v>
      </c>
      <c r="H40" s="1120"/>
      <c r="I40" s="1120"/>
      <c r="J40" s="1121"/>
      <c r="K40" s="300">
        <v>-211746</v>
      </c>
      <c r="L40" s="300">
        <v>-62777</v>
      </c>
      <c r="M40" s="301">
        <v>-120971</v>
      </c>
      <c r="N40" s="302">
        <v>-48.1</v>
      </c>
      <c r="O40" s="293"/>
    </row>
    <row r="41" spans="1:16" x14ac:dyDescent="0.15">
      <c r="A41" s="248"/>
      <c r="B41" s="244"/>
      <c r="C41" s="244"/>
      <c r="D41" s="244"/>
      <c r="E41" s="244"/>
      <c r="F41" s="244"/>
      <c r="G41" s="1125" t="s">
        <v>280</v>
      </c>
      <c r="H41" s="1126"/>
      <c r="I41" s="1126"/>
      <c r="J41" s="1127"/>
      <c r="K41" s="294">
        <v>-25416</v>
      </c>
      <c r="L41" s="300">
        <v>-7535</v>
      </c>
      <c r="M41" s="301">
        <v>44795</v>
      </c>
      <c r="N41" s="302">
        <v>-116.8</v>
      </c>
      <c r="O41" s="293"/>
    </row>
    <row r="42" spans="1:16" x14ac:dyDescent="0.15">
      <c r="A42" s="248"/>
      <c r="B42" s="244"/>
      <c r="C42" s="244"/>
      <c r="D42" s="244"/>
      <c r="E42" s="244"/>
      <c r="F42" s="244"/>
      <c r="G42" s="303" t="s">
        <v>495</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496</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497</v>
      </c>
      <c r="H48" s="308"/>
      <c r="I48" s="308"/>
      <c r="J48" s="308"/>
      <c r="K48" s="308"/>
      <c r="L48" s="308"/>
      <c r="M48" s="309"/>
      <c r="N48" s="308"/>
    </row>
    <row r="49" spans="1:14" ht="13.5" customHeight="1" x14ac:dyDescent="0.15">
      <c r="A49" s="248"/>
      <c r="B49" s="244"/>
      <c r="C49" s="244"/>
      <c r="D49" s="244"/>
      <c r="E49" s="244"/>
      <c r="F49" s="244"/>
      <c r="G49" s="310"/>
      <c r="H49" s="311"/>
      <c r="I49" s="1112" t="s">
        <v>463</v>
      </c>
      <c r="J49" s="1114" t="s">
        <v>498</v>
      </c>
      <c r="K49" s="1115"/>
      <c r="L49" s="1115"/>
      <c r="M49" s="1115"/>
      <c r="N49" s="1116"/>
    </row>
    <row r="50" spans="1:14" x14ac:dyDescent="0.15">
      <c r="A50" s="248"/>
      <c r="B50" s="244"/>
      <c r="C50" s="244"/>
      <c r="D50" s="244"/>
      <c r="E50" s="244"/>
      <c r="F50" s="244"/>
      <c r="G50" s="312"/>
      <c r="H50" s="313"/>
      <c r="I50" s="1113"/>
      <c r="J50" s="314" t="s">
        <v>499</v>
      </c>
      <c r="K50" s="315" t="s">
        <v>500</v>
      </c>
      <c r="L50" s="316" t="s">
        <v>501</v>
      </c>
      <c r="M50" s="317" t="s">
        <v>502</v>
      </c>
      <c r="N50" s="318" t="s">
        <v>503</v>
      </c>
    </row>
    <row r="51" spans="1:14" x14ac:dyDescent="0.15">
      <c r="A51" s="248"/>
      <c r="B51" s="244"/>
      <c r="C51" s="244"/>
      <c r="D51" s="244"/>
      <c r="E51" s="244"/>
      <c r="F51" s="244"/>
      <c r="G51" s="310" t="s">
        <v>504</v>
      </c>
      <c r="H51" s="311"/>
      <c r="I51" s="319">
        <v>556144</v>
      </c>
      <c r="J51" s="320">
        <v>158762</v>
      </c>
      <c r="K51" s="321">
        <v>26.5</v>
      </c>
      <c r="L51" s="322">
        <v>291917</v>
      </c>
      <c r="M51" s="323">
        <v>64.900000000000006</v>
      </c>
      <c r="N51" s="324">
        <v>-38.4</v>
      </c>
    </row>
    <row r="52" spans="1:14" x14ac:dyDescent="0.15">
      <c r="A52" s="248"/>
      <c r="B52" s="244"/>
      <c r="C52" s="244"/>
      <c r="D52" s="244"/>
      <c r="E52" s="244"/>
      <c r="F52" s="244"/>
      <c r="G52" s="325"/>
      <c r="H52" s="326" t="s">
        <v>505</v>
      </c>
      <c r="I52" s="327">
        <v>125568</v>
      </c>
      <c r="J52" s="328">
        <v>35846</v>
      </c>
      <c r="K52" s="329">
        <v>-60.8</v>
      </c>
      <c r="L52" s="330">
        <v>163714</v>
      </c>
      <c r="M52" s="331">
        <v>62.4</v>
      </c>
      <c r="N52" s="332">
        <v>-123.2</v>
      </c>
    </row>
    <row r="53" spans="1:14" x14ac:dyDescent="0.15">
      <c r="A53" s="248"/>
      <c r="B53" s="244"/>
      <c r="C53" s="244"/>
      <c r="D53" s="244"/>
      <c r="E53" s="244"/>
      <c r="F53" s="244"/>
      <c r="G53" s="310" t="s">
        <v>506</v>
      </c>
      <c r="H53" s="311"/>
      <c r="I53" s="319">
        <v>534021</v>
      </c>
      <c r="J53" s="320">
        <v>155058</v>
      </c>
      <c r="K53" s="321">
        <v>-2.2999999999999998</v>
      </c>
      <c r="L53" s="322">
        <v>325581</v>
      </c>
      <c r="M53" s="323">
        <v>11.5</v>
      </c>
      <c r="N53" s="324">
        <v>-13.8</v>
      </c>
    </row>
    <row r="54" spans="1:14" x14ac:dyDescent="0.15">
      <c r="A54" s="248"/>
      <c r="B54" s="244"/>
      <c r="C54" s="244"/>
      <c r="D54" s="244"/>
      <c r="E54" s="244"/>
      <c r="F54" s="244"/>
      <c r="G54" s="325"/>
      <c r="H54" s="326" t="s">
        <v>505</v>
      </c>
      <c r="I54" s="327">
        <v>514417</v>
      </c>
      <c r="J54" s="328">
        <v>149366</v>
      </c>
      <c r="K54" s="329">
        <v>316.7</v>
      </c>
      <c r="L54" s="330">
        <v>165116</v>
      </c>
      <c r="M54" s="331">
        <v>0.9</v>
      </c>
      <c r="N54" s="332">
        <v>315.8</v>
      </c>
    </row>
    <row r="55" spans="1:14" x14ac:dyDescent="0.15">
      <c r="A55" s="248"/>
      <c r="B55" s="244"/>
      <c r="C55" s="244"/>
      <c r="D55" s="244"/>
      <c r="E55" s="244"/>
      <c r="F55" s="244"/>
      <c r="G55" s="310" t="s">
        <v>507</v>
      </c>
      <c r="H55" s="311"/>
      <c r="I55" s="319">
        <v>817542</v>
      </c>
      <c r="J55" s="320">
        <v>237796</v>
      </c>
      <c r="K55" s="321">
        <v>53.4</v>
      </c>
      <c r="L55" s="322">
        <v>203567</v>
      </c>
      <c r="M55" s="323">
        <v>-37.5</v>
      </c>
      <c r="N55" s="324">
        <v>90.9</v>
      </c>
    </row>
    <row r="56" spans="1:14" x14ac:dyDescent="0.15">
      <c r="A56" s="248"/>
      <c r="B56" s="244"/>
      <c r="C56" s="244"/>
      <c r="D56" s="244"/>
      <c r="E56" s="244"/>
      <c r="F56" s="244"/>
      <c r="G56" s="325"/>
      <c r="H56" s="326" t="s">
        <v>505</v>
      </c>
      <c r="I56" s="327">
        <v>682938</v>
      </c>
      <c r="J56" s="328">
        <v>198644</v>
      </c>
      <c r="K56" s="329">
        <v>33</v>
      </c>
      <c r="L56" s="330">
        <v>121137</v>
      </c>
      <c r="M56" s="331">
        <v>-26.6</v>
      </c>
      <c r="N56" s="332">
        <v>59.6</v>
      </c>
    </row>
    <row r="57" spans="1:14" x14ac:dyDescent="0.15">
      <c r="A57" s="248"/>
      <c r="B57" s="244"/>
      <c r="C57" s="244"/>
      <c r="D57" s="244"/>
      <c r="E57" s="244"/>
      <c r="F57" s="244"/>
      <c r="G57" s="310" t="s">
        <v>508</v>
      </c>
      <c r="H57" s="311"/>
      <c r="I57" s="319">
        <v>290591</v>
      </c>
      <c r="J57" s="320">
        <v>85393</v>
      </c>
      <c r="K57" s="321">
        <v>-64.099999999999994</v>
      </c>
      <c r="L57" s="322">
        <v>185018</v>
      </c>
      <c r="M57" s="323">
        <v>-9.1</v>
      </c>
      <c r="N57" s="324">
        <v>-55</v>
      </c>
    </row>
    <row r="58" spans="1:14" x14ac:dyDescent="0.15">
      <c r="A58" s="248"/>
      <c r="B58" s="244"/>
      <c r="C58" s="244"/>
      <c r="D58" s="244"/>
      <c r="E58" s="244"/>
      <c r="F58" s="244"/>
      <c r="G58" s="325"/>
      <c r="H58" s="326" t="s">
        <v>505</v>
      </c>
      <c r="I58" s="327">
        <v>148310</v>
      </c>
      <c r="J58" s="328">
        <v>43582</v>
      </c>
      <c r="K58" s="329">
        <v>-78.099999999999994</v>
      </c>
      <c r="L58" s="330">
        <v>95064</v>
      </c>
      <c r="M58" s="331">
        <v>-21.5</v>
      </c>
      <c r="N58" s="332">
        <v>-56.6</v>
      </c>
    </row>
    <row r="59" spans="1:14" x14ac:dyDescent="0.15">
      <c r="A59" s="248"/>
      <c r="B59" s="244"/>
      <c r="C59" s="244"/>
      <c r="D59" s="244"/>
      <c r="E59" s="244"/>
      <c r="F59" s="244"/>
      <c r="G59" s="310" t="s">
        <v>509</v>
      </c>
      <c r="H59" s="311"/>
      <c r="I59" s="319">
        <v>562013</v>
      </c>
      <c r="J59" s="320">
        <v>166621</v>
      </c>
      <c r="K59" s="321">
        <v>95.1</v>
      </c>
      <c r="L59" s="322">
        <v>238802</v>
      </c>
      <c r="M59" s="323">
        <v>29.1</v>
      </c>
      <c r="N59" s="324">
        <v>66</v>
      </c>
    </row>
    <row r="60" spans="1:14" x14ac:dyDescent="0.15">
      <c r="A60" s="248"/>
      <c r="B60" s="244"/>
      <c r="C60" s="244"/>
      <c r="D60" s="244"/>
      <c r="E60" s="244"/>
      <c r="F60" s="244"/>
      <c r="G60" s="325"/>
      <c r="H60" s="326" t="s">
        <v>505</v>
      </c>
      <c r="I60" s="333">
        <v>234076</v>
      </c>
      <c r="J60" s="328">
        <v>69397</v>
      </c>
      <c r="K60" s="329">
        <v>59.2</v>
      </c>
      <c r="L60" s="330">
        <v>128562</v>
      </c>
      <c r="M60" s="331">
        <v>35.200000000000003</v>
      </c>
      <c r="N60" s="332">
        <v>24</v>
      </c>
    </row>
    <row r="61" spans="1:14" x14ac:dyDescent="0.15">
      <c r="A61" s="248"/>
      <c r="B61" s="244"/>
      <c r="C61" s="244"/>
      <c r="D61" s="244"/>
      <c r="E61" s="244"/>
      <c r="F61" s="244"/>
      <c r="G61" s="310" t="s">
        <v>510</v>
      </c>
      <c r="H61" s="334"/>
      <c r="I61" s="335">
        <v>552062</v>
      </c>
      <c r="J61" s="336">
        <v>160726</v>
      </c>
      <c r="K61" s="337">
        <v>21.7</v>
      </c>
      <c r="L61" s="338">
        <v>248977</v>
      </c>
      <c r="M61" s="339">
        <v>11.8</v>
      </c>
      <c r="N61" s="324">
        <v>9.9</v>
      </c>
    </row>
    <row r="62" spans="1:14" x14ac:dyDescent="0.15">
      <c r="A62" s="248"/>
      <c r="B62" s="244"/>
      <c r="C62" s="244"/>
      <c r="D62" s="244"/>
      <c r="E62" s="244"/>
      <c r="F62" s="244"/>
      <c r="G62" s="325"/>
      <c r="H62" s="326" t="s">
        <v>505</v>
      </c>
      <c r="I62" s="327">
        <v>341062</v>
      </c>
      <c r="J62" s="328">
        <v>99367</v>
      </c>
      <c r="K62" s="329">
        <v>54</v>
      </c>
      <c r="L62" s="330">
        <v>134719</v>
      </c>
      <c r="M62" s="331">
        <v>10.1</v>
      </c>
      <c r="N62" s="332">
        <v>43.9</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44" orientation="portrait"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512</v>
      </c>
      <c r="G46" s="8" t="s">
        <v>513</v>
      </c>
      <c r="H46" s="8" t="s">
        <v>514</v>
      </c>
      <c r="I46" s="8" t="s">
        <v>515</v>
      </c>
      <c r="J46" s="9" t="s">
        <v>516</v>
      </c>
    </row>
    <row r="47" spans="2:10" ht="57.75" customHeight="1" x14ac:dyDescent="0.15">
      <c r="B47" s="10"/>
      <c r="C47" s="1137" t="s">
        <v>3</v>
      </c>
      <c r="D47" s="1137"/>
      <c r="E47" s="1138"/>
      <c r="F47" s="11">
        <v>56.32</v>
      </c>
      <c r="G47" s="12">
        <v>54.71</v>
      </c>
      <c r="H47" s="12">
        <v>56.23</v>
      </c>
      <c r="I47" s="12">
        <v>58.07</v>
      </c>
      <c r="J47" s="13">
        <v>57.78</v>
      </c>
    </row>
    <row r="48" spans="2:10" ht="57.75" customHeight="1" x14ac:dyDescent="0.15">
      <c r="B48" s="14"/>
      <c r="C48" s="1139" t="s">
        <v>4</v>
      </c>
      <c r="D48" s="1139"/>
      <c r="E48" s="1140"/>
      <c r="F48" s="15">
        <v>2.0099999999999998</v>
      </c>
      <c r="G48" s="16">
        <v>2.69</v>
      </c>
      <c r="H48" s="16">
        <v>2.52</v>
      </c>
      <c r="I48" s="16">
        <v>2.27</v>
      </c>
      <c r="J48" s="17">
        <v>2.76</v>
      </c>
    </row>
    <row r="49" spans="2:10" ht="57.75" customHeight="1" thickBot="1" x14ac:dyDescent="0.2">
      <c r="B49" s="18"/>
      <c r="C49" s="1141" t="s">
        <v>5</v>
      </c>
      <c r="D49" s="1141"/>
      <c r="E49" s="1142"/>
      <c r="F49" s="19">
        <v>0.94</v>
      </c>
      <c r="G49" s="20">
        <v>9.9499999999999993</v>
      </c>
      <c r="H49" s="20">
        <v>8.8000000000000007</v>
      </c>
      <c r="I49" s="20" t="s">
        <v>517</v>
      </c>
      <c r="J49" s="21">
        <v>9.94</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headerFooter alignWithMargins="0">
    <oddFooter>&amp;C&amp;P/&amp;N</oddFooter>
  </headerFooter>
  <rowBreaks count="1" manualBreakCount="1">
    <brk id="51" max="15" man="1"/>
  </rowBreak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512</v>
      </c>
      <c r="G33" s="29" t="s">
        <v>513</v>
      </c>
      <c r="H33" s="29" t="s">
        <v>514</v>
      </c>
      <c r="I33" s="29" t="s">
        <v>515</v>
      </c>
      <c r="J33" s="30" t="s">
        <v>516</v>
      </c>
      <c r="K33" s="22"/>
      <c r="L33" s="22"/>
      <c r="M33" s="22"/>
      <c r="N33" s="22"/>
      <c r="O33" s="22"/>
      <c r="P33" s="22"/>
    </row>
    <row r="34" spans="1:16" ht="39" customHeight="1" x14ac:dyDescent="0.15">
      <c r="A34" s="22"/>
      <c r="B34" s="31"/>
      <c r="C34" s="1149" t="s">
        <v>518</v>
      </c>
      <c r="D34" s="1149"/>
      <c r="E34" s="1150"/>
      <c r="F34" s="32" t="s">
        <v>519</v>
      </c>
      <c r="G34" s="33" t="s">
        <v>520</v>
      </c>
      <c r="H34" s="33" t="s">
        <v>521</v>
      </c>
      <c r="I34" s="33" t="s">
        <v>522</v>
      </c>
      <c r="J34" s="34" t="s">
        <v>523</v>
      </c>
      <c r="K34" s="22"/>
      <c r="L34" s="22"/>
      <c r="M34" s="22"/>
      <c r="N34" s="22"/>
      <c r="O34" s="22"/>
      <c r="P34" s="22"/>
    </row>
    <row r="35" spans="1:16" ht="39" customHeight="1" x14ac:dyDescent="0.15">
      <c r="A35" s="22"/>
      <c r="B35" s="35"/>
      <c r="C35" s="1143" t="s">
        <v>524</v>
      </c>
      <c r="D35" s="1144"/>
      <c r="E35" s="1145"/>
      <c r="F35" s="36">
        <v>5.69</v>
      </c>
      <c r="G35" s="37">
        <v>6.08</v>
      </c>
      <c r="H35" s="37">
        <v>5.6</v>
      </c>
      <c r="I35" s="37">
        <v>5.24</v>
      </c>
      <c r="J35" s="38">
        <v>5.47</v>
      </c>
      <c r="K35" s="22"/>
      <c r="L35" s="22"/>
      <c r="M35" s="22"/>
      <c r="N35" s="22"/>
      <c r="O35" s="22"/>
      <c r="P35" s="22"/>
    </row>
    <row r="36" spans="1:16" ht="39" customHeight="1" x14ac:dyDescent="0.15">
      <c r="A36" s="22"/>
      <c r="B36" s="35"/>
      <c r="C36" s="1143" t="s">
        <v>525</v>
      </c>
      <c r="D36" s="1144"/>
      <c r="E36" s="1145"/>
      <c r="F36" s="36">
        <v>0.33</v>
      </c>
      <c r="G36" s="37">
        <v>0.26</v>
      </c>
      <c r="H36" s="37">
        <v>0.25</v>
      </c>
      <c r="I36" s="37">
        <v>0.25</v>
      </c>
      <c r="J36" s="38">
        <v>0.23</v>
      </c>
      <c r="K36" s="22"/>
      <c r="L36" s="22"/>
      <c r="M36" s="22"/>
      <c r="N36" s="22"/>
      <c r="O36" s="22"/>
      <c r="P36" s="22"/>
    </row>
    <row r="37" spans="1:16" ht="39" customHeight="1" x14ac:dyDescent="0.15">
      <c r="A37" s="22"/>
      <c r="B37" s="35"/>
      <c r="C37" s="1143" t="s">
        <v>526</v>
      </c>
      <c r="D37" s="1144"/>
      <c r="E37" s="1145"/>
      <c r="F37" s="36">
        <v>0.02</v>
      </c>
      <c r="G37" s="37">
        <v>0.01</v>
      </c>
      <c r="H37" s="37">
        <v>0</v>
      </c>
      <c r="I37" s="37">
        <v>0.01</v>
      </c>
      <c r="J37" s="38">
        <v>0.01</v>
      </c>
      <c r="K37" s="22"/>
      <c r="L37" s="22"/>
      <c r="M37" s="22"/>
      <c r="N37" s="22"/>
      <c r="O37" s="22"/>
      <c r="P37" s="22"/>
    </row>
    <row r="38" spans="1:16" ht="39" customHeight="1" x14ac:dyDescent="0.15">
      <c r="A38" s="22"/>
      <c r="B38" s="35"/>
      <c r="C38" s="1143" t="s">
        <v>527</v>
      </c>
      <c r="D38" s="1144"/>
      <c r="E38" s="1145"/>
      <c r="F38" s="36">
        <v>0.01</v>
      </c>
      <c r="G38" s="37">
        <v>0.01</v>
      </c>
      <c r="H38" s="37">
        <v>0.42</v>
      </c>
      <c r="I38" s="37">
        <v>0</v>
      </c>
      <c r="J38" s="38">
        <v>0</v>
      </c>
      <c r="K38" s="22"/>
      <c r="L38" s="22"/>
      <c r="M38" s="22"/>
      <c r="N38" s="22"/>
      <c r="O38" s="22"/>
      <c r="P38" s="22"/>
    </row>
    <row r="39" spans="1:16" ht="39" customHeight="1" x14ac:dyDescent="0.15">
      <c r="A39" s="22"/>
      <c r="B39" s="35"/>
      <c r="C39" s="1143"/>
      <c r="D39" s="1144"/>
      <c r="E39" s="1145"/>
      <c r="F39" s="36"/>
      <c r="G39" s="37"/>
      <c r="H39" s="37"/>
      <c r="I39" s="37"/>
      <c r="J39" s="38"/>
      <c r="K39" s="22"/>
      <c r="L39" s="22"/>
      <c r="M39" s="22"/>
      <c r="N39" s="22"/>
      <c r="O39" s="22"/>
      <c r="P39" s="22"/>
    </row>
    <row r="40" spans="1:16" ht="39" customHeight="1" x14ac:dyDescent="0.15">
      <c r="A40" s="22"/>
      <c r="B40" s="35"/>
      <c r="C40" s="1143"/>
      <c r="D40" s="1144"/>
      <c r="E40" s="1145"/>
      <c r="F40" s="36"/>
      <c r="G40" s="37"/>
      <c r="H40" s="37"/>
      <c r="I40" s="37"/>
      <c r="J40" s="38"/>
      <c r="K40" s="22"/>
      <c r="L40" s="22"/>
      <c r="M40" s="22"/>
      <c r="N40" s="22"/>
      <c r="O40" s="22"/>
      <c r="P40" s="22"/>
    </row>
    <row r="41" spans="1:16" ht="39" customHeight="1" x14ac:dyDescent="0.15">
      <c r="A41" s="22"/>
      <c r="B41" s="35"/>
      <c r="C41" s="1143"/>
      <c r="D41" s="1144"/>
      <c r="E41" s="1145"/>
      <c r="F41" s="36"/>
      <c r="G41" s="37"/>
      <c r="H41" s="37"/>
      <c r="I41" s="37"/>
      <c r="J41" s="38"/>
      <c r="K41" s="22"/>
      <c r="L41" s="22"/>
      <c r="M41" s="22"/>
      <c r="N41" s="22"/>
      <c r="O41" s="22"/>
      <c r="P41" s="22"/>
    </row>
    <row r="42" spans="1:16" ht="39" customHeight="1" x14ac:dyDescent="0.15">
      <c r="A42" s="22"/>
      <c r="B42" s="39"/>
      <c r="C42" s="1143" t="s">
        <v>528</v>
      </c>
      <c r="D42" s="1144"/>
      <c r="E42" s="1145"/>
      <c r="F42" s="36" t="s">
        <v>472</v>
      </c>
      <c r="G42" s="37" t="s">
        <v>472</v>
      </c>
      <c r="H42" s="37" t="s">
        <v>472</v>
      </c>
      <c r="I42" s="37" t="s">
        <v>472</v>
      </c>
      <c r="J42" s="38" t="s">
        <v>472</v>
      </c>
      <c r="K42" s="22"/>
      <c r="L42" s="22"/>
      <c r="M42" s="22"/>
      <c r="N42" s="22"/>
      <c r="O42" s="22"/>
      <c r="P42" s="22"/>
    </row>
    <row r="43" spans="1:16" ht="39" customHeight="1" thickBot="1" x14ac:dyDescent="0.2">
      <c r="A43" s="22"/>
      <c r="B43" s="40"/>
      <c r="C43" s="1146" t="s">
        <v>529</v>
      </c>
      <c r="D43" s="1147"/>
      <c r="E43" s="1148"/>
      <c r="F43" s="41">
        <v>0</v>
      </c>
      <c r="G43" s="42">
        <v>0</v>
      </c>
      <c r="H43" s="42" t="s">
        <v>472</v>
      </c>
      <c r="I43" s="42" t="s">
        <v>472</v>
      </c>
      <c r="J43" s="43" t="s">
        <v>472</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headerFooter alignWithMargins="0">
    <oddFooter>&amp;C&amp;P/&amp;N</oddFooter>
  </headerFooter>
  <rowBreaks count="1" manualBreakCount="1">
    <brk id="47" max="15" man="1"/>
  </row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512</v>
      </c>
      <c r="L44" s="56" t="s">
        <v>513</v>
      </c>
      <c r="M44" s="56" t="s">
        <v>514</v>
      </c>
      <c r="N44" s="56" t="s">
        <v>515</v>
      </c>
      <c r="O44" s="57" t="s">
        <v>516</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272</v>
      </c>
      <c r="L45" s="60">
        <v>286</v>
      </c>
      <c r="M45" s="60">
        <v>262</v>
      </c>
      <c r="N45" s="60">
        <v>236</v>
      </c>
      <c r="O45" s="61">
        <v>197</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472</v>
      </c>
      <c r="L46" s="64" t="s">
        <v>472</v>
      </c>
      <c r="M46" s="64" t="s">
        <v>472</v>
      </c>
      <c r="N46" s="64" t="s">
        <v>472</v>
      </c>
      <c r="O46" s="65" t="s">
        <v>472</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472</v>
      </c>
      <c r="L47" s="64" t="s">
        <v>472</v>
      </c>
      <c r="M47" s="64" t="s">
        <v>472</v>
      </c>
      <c r="N47" s="64" t="s">
        <v>472</v>
      </c>
      <c r="O47" s="65" t="s">
        <v>472</v>
      </c>
      <c r="P47" s="48"/>
      <c r="Q47" s="48"/>
      <c r="R47" s="48"/>
      <c r="S47" s="48"/>
      <c r="T47" s="48"/>
      <c r="U47" s="48"/>
    </row>
    <row r="48" spans="1:21" ht="30.75" customHeight="1" x14ac:dyDescent="0.15">
      <c r="A48" s="48"/>
      <c r="B48" s="1161"/>
      <c r="C48" s="1162"/>
      <c r="D48" s="62"/>
      <c r="E48" s="1153" t="s">
        <v>15</v>
      </c>
      <c r="F48" s="1153"/>
      <c r="G48" s="1153"/>
      <c r="H48" s="1153"/>
      <c r="I48" s="1153"/>
      <c r="J48" s="1154"/>
      <c r="K48" s="63">
        <v>1</v>
      </c>
      <c r="L48" s="64">
        <v>1</v>
      </c>
      <c r="M48" s="64">
        <v>1</v>
      </c>
      <c r="N48" s="64">
        <v>1</v>
      </c>
      <c r="O48" s="65">
        <v>1</v>
      </c>
      <c r="P48" s="48"/>
      <c r="Q48" s="48"/>
      <c r="R48" s="48"/>
      <c r="S48" s="48"/>
      <c r="T48" s="48"/>
      <c r="U48" s="48"/>
    </row>
    <row r="49" spans="1:21" ht="30.75" customHeight="1" x14ac:dyDescent="0.15">
      <c r="A49" s="48"/>
      <c r="B49" s="1161"/>
      <c r="C49" s="1162"/>
      <c r="D49" s="62"/>
      <c r="E49" s="1153" t="s">
        <v>16</v>
      </c>
      <c r="F49" s="1153"/>
      <c r="G49" s="1153"/>
      <c r="H49" s="1153"/>
      <c r="I49" s="1153"/>
      <c r="J49" s="1154"/>
      <c r="K49" s="63">
        <v>55</v>
      </c>
      <c r="L49" s="64">
        <v>20</v>
      </c>
      <c r="M49" s="64">
        <v>4</v>
      </c>
      <c r="N49" s="64">
        <v>4</v>
      </c>
      <c r="O49" s="65">
        <v>3</v>
      </c>
      <c r="P49" s="48"/>
      <c r="Q49" s="48"/>
      <c r="R49" s="48"/>
      <c r="S49" s="48"/>
      <c r="T49" s="48"/>
      <c r="U49" s="48"/>
    </row>
    <row r="50" spans="1:21" ht="30.75" customHeight="1" x14ac:dyDescent="0.15">
      <c r="A50" s="48"/>
      <c r="B50" s="1161"/>
      <c r="C50" s="1162"/>
      <c r="D50" s="62"/>
      <c r="E50" s="1153" t="s">
        <v>17</v>
      </c>
      <c r="F50" s="1153"/>
      <c r="G50" s="1153"/>
      <c r="H50" s="1153"/>
      <c r="I50" s="1153"/>
      <c r="J50" s="1154"/>
      <c r="K50" s="63" t="s">
        <v>472</v>
      </c>
      <c r="L50" s="64" t="s">
        <v>472</v>
      </c>
      <c r="M50" s="64" t="s">
        <v>472</v>
      </c>
      <c r="N50" s="64" t="s">
        <v>472</v>
      </c>
      <c r="O50" s="65" t="s">
        <v>472</v>
      </c>
      <c r="P50" s="48"/>
      <c r="Q50" s="48"/>
      <c r="R50" s="48"/>
      <c r="S50" s="48"/>
      <c r="T50" s="48"/>
      <c r="U50" s="48"/>
    </row>
    <row r="51" spans="1:21" ht="30.75" customHeight="1" x14ac:dyDescent="0.15">
      <c r="A51" s="48"/>
      <c r="B51" s="1163"/>
      <c r="C51" s="1164"/>
      <c r="D51" s="66"/>
      <c r="E51" s="1153" t="s">
        <v>18</v>
      </c>
      <c r="F51" s="1153"/>
      <c r="G51" s="1153"/>
      <c r="H51" s="1153"/>
      <c r="I51" s="1153"/>
      <c r="J51" s="1154"/>
      <c r="K51" s="63" t="s">
        <v>472</v>
      </c>
      <c r="L51" s="64" t="s">
        <v>472</v>
      </c>
      <c r="M51" s="64" t="s">
        <v>472</v>
      </c>
      <c r="N51" s="64" t="s">
        <v>472</v>
      </c>
      <c r="O51" s="65" t="s">
        <v>472</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281</v>
      </c>
      <c r="L52" s="64">
        <v>228</v>
      </c>
      <c r="M52" s="64">
        <v>222</v>
      </c>
      <c r="N52" s="64">
        <v>222</v>
      </c>
      <c r="O52" s="65">
        <v>227</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47</v>
      </c>
      <c r="L53" s="69">
        <v>79</v>
      </c>
      <c r="M53" s="69">
        <v>45</v>
      </c>
      <c r="N53" s="69">
        <v>19</v>
      </c>
      <c r="O53" s="70">
        <v>-26</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headerFooter alignWithMargins="0">
    <oddFooter>&amp;C&amp;P/&amp;N</oddFooter>
  </headerFooter>
  <rowBreaks count="1" manualBreakCount="1">
    <brk id="56" max="15"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2025-09-09T04:41:46Z</dcterms:modified>
</cp:coreProperties>
</file>