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09-0127\Desktop\"/>
    </mc:Choice>
  </mc:AlternateContent>
  <xr:revisionPtr revIDLastSave="0" documentId="8_{F21E0CE7-9953-4048-98FD-FDE5317BF8F8}" xr6:coauthVersionLast="36" xr6:coauthVersionMax="36" xr10:uidLastSave="{00000000-0000-0000-0000-000000000000}"/>
  <workbookProtection workbookPassword="979D" lockStructure="1"/>
  <bookViews>
    <workbookView xWindow="0" yWindow="0" windowWidth="20490" windowHeight="7335"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workbook>
</file>

<file path=xl/calcChain.xml><?xml version="1.0" encoding="utf-8"?>
<calcChain xmlns="http://schemas.openxmlformats.org/spreadsheetml/2006/main">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BE35" i="9"/>
  <c r="AM35" i="9"/>
  <c r="C35" i="9"/>
  <c r="AM34" i="9"/>
  <c r="U34" i="9"/>
  <c r="U35" i="9" s="1"/>
  <c r="C34" i="9"/>
  <c r="BW34" i="9" l="1"/>
  <c r="BW35" i="9" s="1"/>
  <c r="BW36" i="9" s="1"/>
  <c r="BW37" i="9" s="1"/>
  <c r="BW38" i="9" s="1"/>
  <c r="BW39" i="9" s="1"/>
  <c r="BW40" i="9" s="1"/>
  <c r="BW41" i="9" s="1"/>
  <c r="BW42" i="9" s="1"/>
  <c r="BW43"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<sst xmlns="http://schemas.openxmlformats.org/spreadsheetml/2006/main" count="1072" uniqueCount="553">
  <si>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</si>
  <si>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</si>
  <si>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</si>
  <si>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</si>
  <si>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</si>
  <si>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</si>
  <si>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</si>
  <si>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</si>
  <si>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</si>
  <si>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</si>
  <si>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</si>
  <si>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</si>
  <si>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</si>
  <si>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</si>
  <si>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</si>
  <si>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</si>
  <si>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</si>
  <si>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</si>
  <si>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</si>
  <si>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</si>
  <si>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</si>
  <si>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</si>
  <si>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</si>
  <si>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</si>
  <si>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</si>
  <si>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</si>
  <si>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</si>
  <si>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</si>
  <si>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</si>
  <si>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</si>
  <si>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</si>
  <si>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</si>
  <si>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</si>
  <si>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</si>
  <si>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</si>
  <si>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</si>
  <si>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</si>
  <si>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</si>
  <si>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</si>
  <si>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</si>
  <si>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</si>
  <si>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</si>
  <si>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</si>
  <si>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</si>
  <si>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</si>
  <si>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</si>
  <si>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</si>
  <si>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</si>
  <si>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</si>
  <si>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</si>
  <si>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</si>
  <si>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</si>
  <si>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</si>
  <si>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</si>
  <si>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</si>
  <si>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</si>
  <si>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</si>
  <si>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</si>
  <si>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</si>
  <si>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</si>
  <si>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</si>
  <si>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</si>
  <si>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</si>
  <si>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</si>
  <si>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</si>
  <si>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</si>
  <si>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</si>
  <si>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</si>
  <si>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</si>
  <si>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</si>
  <si>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</si>
  <si>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</si>
  <si>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</si>
  <si>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</si>
  <si>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</si>
  <si>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</si>
  <si>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</si>
  <si>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</si>
  <si>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</si>
  <si>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</si>
  <si>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</si>
  <si>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</si>
  <si>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</si>
  <si>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</si>
  <si>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</si>
  <si>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</si>
  <si>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</si>
  <si>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</si>
  <si>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</si>
  <si>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</si>
  <si>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</si>
  <si>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</si>
  <si>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</si>
  <si>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</si>
  <si>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</si>
  <si>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</si>
  <si>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</si>
  <si>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</si>
  <si>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</si>
  <si>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</si>
  <si>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</si>
  <si>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</si>
  <si>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</si>
  <si>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</si>
  <si>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</si>
  <si>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</si>
  <si>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</si>
  <si>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</si>
  <si>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</si>
  <si>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</si>
  <si>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</si>
  <si>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</si>
  <si>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</si>
  <si>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</si>
  <si>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</si>
  <si>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</si>
  <si>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</si>
  <si>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</si>
  <si>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</si>
  <si>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</si>
  <si>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</si>
  <si>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</si>
  <si>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</si>
  <si>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</si>
  <si>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</si>
  <si>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</si>
  <si>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</si>
  <si>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</si>
  <si>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</si>
  <si>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</si>
  <si>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</si>
  <si>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</si>
  <si>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</si>
  <si>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</si>
  <si>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</si>
  <si>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</si>
  <si>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</si>
  <si>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</si>
  <si>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</si>
  <si>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</si>
  <si>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</si>
  <si>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</si>
  <si>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</si>
  <si>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</si>
  <si>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</si>
  <si>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</si>
  <si>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</si>
  <si>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</si>
  <si>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</si>
  <si>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</si>
  <si>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</si>
  <si>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</si>
  <si>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</si>
  <si>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</si>
  <si>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</si>
  <si>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</si>
  <si>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</si>
  <si>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</si>
  <si>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</si>
  <si>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</si>
  <si>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</si>
  <si>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</si>
  <si>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</si>
  <si>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</si>
  <si>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</si>
  <si>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</si>
  <si>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</si>
  <si>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</si>
  <si>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</si>
  <si>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</si>
  <si>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</si>
  <si>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</si>
  <si>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</si>
  <si>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</si>
  <si>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</si>
  <si>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</si>
  <si>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</si>
  <si>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</si>
  <si>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</si>
  <si>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</si>
  <si>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</si>
  <si>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</si>
  <si>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</si>
  <si>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</si>
  <si>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</si>
  <si>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</si>
  <si>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</si>
  <si>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</si>
  <si>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</si>
  <si>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</si>
  <si>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</si>
  <si>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</si>
  <si>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</si>
  <si>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</si>
  <si>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</si>
  <si>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福岡県赤村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</si>
  <si>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</si>
  <si>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</si>
  <si>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</si>
  <si>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</si>
  <si>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</si>
  <si>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</si>
  <si>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</si>
  <si>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</si>
  <si>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</si>
  <si>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</si>
  <si>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</si>
  <si>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</si>
  <si>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</si>
  <si>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</si>
  <si>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</si>
  <si>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</si>
  <si>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</si>
  <si>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</si>
  <si>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</si>
  <si>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</si>
  <si>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</si>
  <si>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</si>
  <si>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</si>
  <si>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</si>
  <si>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</si>
  <si>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</si>
  <si>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</si>
  <si>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</si>
  <si>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</si>
  <si>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</si>
  <si>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</si>
  <si>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</si>
  <si>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</si>
  <si>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</si>
  <si>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</si>
  <si>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</si>
  <si>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</si>
  <si>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</si>
  <si>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</si>
  <si>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</si>
  <si>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</si>
  <si>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</si>
  <si>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</si>
  <si>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</si>
  <si>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</si>
  <si>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</si>
  <si>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</si>
  <si>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</si>
  <si>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</si>
  <si>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</si>
  <si>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</si>
  <si>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</si>
  <si>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</si>
  <si>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</si>
  <si>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</si>
  <si>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</si>
  <si>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</si>
  <si>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</si>
  <si>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</si>
  <si>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</si>
  <si>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</si>
  <si>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</si>
  <si>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</si>
  <si>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</si>
  <si>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</si>
  <si>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</si>
  <si>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</si>
  <si>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</si>
  <si>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</si>
  <si>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</si>
  <si>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</si>
  <si>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</si>
  <si>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</si>
  <si>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</si>
  <si>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</si>
  <si>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</si>
  <si>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</si>
  <si>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</si>
  <si>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</si>
  <si>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</si>
  <si>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</si>
  <si>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</si>
  <si>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</si>
  <si>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</si>
  <si>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</si>
  <si>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</si>
  <si>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</si>
  <si>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</si>
  <si>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</si>
  <si>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</si>
  <si>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</si>
  <si>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</si>
  <si>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</si>
  <si>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</si>
  <si>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</si>
  <si>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</si>
  <si>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</si>
  <si>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</si>
  <si>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</si>
  <si>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</si>
  <si>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</si>
  <si>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</si>
  <si>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</si>
  <si>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</si>
  <si>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</si>
  <si>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</si>
  <si>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</si>
  <si>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</si>
  <si>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</si>
  <si>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</si>
  <si>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</si>
  <si>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</si>
  <si>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</si>
  <si>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</si>
  <si>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</si>
  <si>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</si>
  <si>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</si>
  <si>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</si>
  <si>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</si>
  <si>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</si>
  <si>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</si>
  <si>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</si>
  <si>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</si>
  <si>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</si>
  <si>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</si>
  <si>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</si>
  <si>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</si>
  <si>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</si>
  <si>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</si>
  <si>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</si>
  <si>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</si>
  <si>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</si>
  <si>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</si>
  <si>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</si>
  <si>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</si>
  <si>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</si>
  <si>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</si>
  <si>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</si>
  <si>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</si>
  <si>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</si>
  <si>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</si>
  <si>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</si>
  <si>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</si>
  <si>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</si>
  <si>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</si>
  <si>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</si>
  <si>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</si>
  <si>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</si>
  <si>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</si>
  <si>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</si>
  <si>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福岡県赤村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</si>
  <si>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</si>
  <si>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</si>
  <si>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</si>
  <si>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</si>
  <si>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</si>
  <si>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</si>
  <si>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</si>
  <si>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</si>
  <si>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</si>
  <si>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</si>
  <si>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</si>
  <si>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</si>
  <si>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</si>
  <si>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</si>
  <si>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</si>
  <si>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</si>
  <si>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</si>
  <si>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</si>
  <si>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</si>
  <si>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</si>
  <si>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</si>
  <si>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</si>
  <si>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</si>
  <si>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</si>
  <si>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</si>
  <si>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</si>
  <si>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</si>
  <si>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</si>
  <si>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</si>
  <si>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</si>
  <si>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</si>
  <si>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</si>
  <si>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</si>
  <si>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</si>
  <si>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</si>
  <si>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</si>
  <si>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</si>
  <si>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</si>
  <si>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</si>
  <si>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</si>
  <si>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</si>
  <si>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</si>
  <si>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</si>
  <si>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</si>
  <si>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</si>
  <si>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</si>
  <si>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</si>
  <si>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</si>
  <si>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</si>
  <si>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</si>
  <si>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</si>
  <si>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</si>
  <si>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</si>
  <si>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</si>
  <si>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</si>
  <si>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</si>
  <si>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</si>
  <si>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</si>
  <si>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</si>
  <si>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</si>
  <si>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</si>
  <si>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</si>
  <si>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</si>
  <si>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</si>
  <si>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</si>
  <si>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</si>
  <si>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</si>
  <si>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</si>
  <si>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</si>
  <si>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</si>
  <si>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</si>
  <si>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</si>
  <si>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</si>
  <si>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</si>
  <si>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</si>
  <si>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</si>
  <si>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</si>
  <si>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</si>
  <si>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</si>
  <si>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</si>
  <si>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</si>
  <si>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</si>
  <si>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</si>
  <si>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</si>
  <si>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</si>
  <si>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</si>
  <si>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</si>
  <si>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</si>
  <si>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</si>
  <si>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</si>
  <si>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</si>
  <si>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</si>
  <si>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</si>
  <si>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</si>
  <si>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</si>
  <si>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</si>
  <si>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</si>
  <si>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</si>
  <si>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</si>
  <si>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</si>
  <si>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</si>
  <si>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</si>
  <si>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</si>
  <si>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</si>
  <si>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</si>
  <si>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</si>
  <si>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</si>
  <si>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</si>
  <si>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</si>
  <si>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</si>
  <si>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</si>
  <si>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</si>
  <si>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</si>
  <si>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</si>
  <si>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</si>
  <si>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</si>
  <si>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</si>
  <si>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</si>
  <si>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</si>
  <si>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</si>
  <si>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</si>
  <si>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</si>
  <si>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</si>
  <si>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</si>
  <si>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</si>
  <si>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</si>
  <si>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</si>
  <si>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</si>
  <si>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</si>
  <si>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</si>
  <si>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</si>
  <si>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</si>
  <si>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</si>
  <si>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</si>
  <si>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</si>
  <si>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</si>
  <si>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</si>
  <si>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</si>
  <si>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</si>
  <si>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</si>
  <si>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</si>
  <si>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</si>
  <si>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</si>
  <si>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</si>
  <si>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</si>
  <si>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</si>
  <si>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</si>
  <si>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</si>
  <si>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</si>
  <si>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</si>
  <si>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</si>
  <si>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</si>
  <si>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</si>
  <si>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</si>
  <si>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</si>
  <si>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</si>
  <si>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</si>
  <si>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</si>
  <si>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</si>
  <si>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</si>
  <si>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</si>
  <si>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</si>
  <si>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</si>
  <si>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</si>
  <si>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</si>
  <si>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</si>
  <si>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</si>
  <si>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</si>
  <si>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</si>
  <si>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</si>
  <si>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0.22</t>
  </si>
  <si>
    <t>住宅新築資金等貸付事業特別会計</t>
  </si>
  <si>
    <t>▲ 3.38</t>
  </si>
  <si>
    <t>▲ 3.07</t>
  </si>
  <si>
    <t>▲ 2.97</t>
  </si>
  <si>
    <t>▲ 2.71</t>
  </si>
  <si>
    <t>▲ 2.50</t>
  </si>
  <si>
    <t>一般会計</t>
  </si>
  <si>
    <t>簡易水道特別会計</t>
  </si>
  <si>
    <t>後期高齢者特別会計</t>
  </si>
  <si>
    <t>国民健康保険特別会計</t>
  </si>
  <si>
    <t>その他会計（赤字）</t>
  </si>
  <si>
    <t>その他会計（黒字）</t>
  </si>
  <si>
    <t>-</t>
    <phoneticPr fontId="2"/>
  </si>
  <si>
    <t>-</t>
    <phoneticPr fontId="2"/>
  </si>
  <si>
    <t>福岡県介護保険広域連合（介護保険事業特別会計）</t>
    <rPh sb="12" eb="14">
      <t>カイゴ</t>
    </rPh>
    <rPh sb="14" eb="16">
      <t>ホケン</t>
    </rPh>
    <rPh sb="16" eb="18">
      <t>ジギョウ</t>
    </rPh>
    <rPh sb="18" eb="20">
      <t>トクベツ</t>
    </rPh>
    <rPh sb="20" eb="22">
      <t>カイケイ</t>
    </rPh>
    <phoneticPr fontId="2"/>
  </si>
  <si>
    <t>福岡県後期高齢者医療広域連合（一般会計）</t>
    <rPh sb="0" eb="2">
      <t>フクオカ</t>
    </rPh>
    <rPh sb="2" eb="3">
      <t>ケン</t>
    </rPh>
    <rPh sb="3" eb="5">
      <t>コウキ</t>
    </rPh>
    <rPh sb="5" eb="7">
      <t>コウレイ</t>
    </rPh>
    <rPh sb="7" eb="8">
      <t>シャ</t>
    </rPh>
    <rPh sb="8" eb="10">
      <t>イリョウ</t>
    </rPh>
    <rPh sb="10" eb="12">
      <t>コウイキ</t>
    </rPh>
    <rPh sb="12" eb="14">
      <t>レンゴウ</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</si>
  <si>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</si>
  <si>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</si>
  <si>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福岡県市町村消防団員公務災害補償組合（一般会計）</t>
    <rPh sb="0" eb="2">
      <t>フクオカ</t>
    </rPh>
    <rPh sb="2" eb="3">
      <t>ケン</t>
    </rPh>
    <rPh sb="3" eb="6">
      <t>シチョウソン</t>
    </rPh>
    <rPh sb="6" eb="9">
      <t>ショウボウダン</t>
    </rPh>
    <rPh sb="9" eb="10">
      <t>イン</t>
    </rPh>
    <rPh sb="10" eb="12">
      <t>コウム</t>
    </rPh>
    <rPh sb="12" eb="14">
      <t>サイガイ</t>
    </rPh>
    <rPh sb="14" eb="16">
      <t>ホショウ</t>
    </rPh>
    <rPh sb="16" eb="18">
      <t>クミアイ</t>
    </rPh>
    <rPh sb="19" eb="21">
      <t>イッパン</t>
    </rPh>
    <rPh sb="21" eb="23">
      <t>カイケイ</t>
    </rPh>
    <phoneticPr fontId="2"/>
  </si>
  <si>
    <t>福岡県市町村職員退職手当組合（一般会計）</t>
    <rPh sb="0" eb="2">
      <t>フクオカ</t>
    </rPh>
    <rPh sb="2" eb="3">
      <t>ケン</t>
    </rPh>
    <rPh sb="3" eb="6">
      <t>シチョウソン</t>
    </rPh>
    <rPh sb="6" eb="8">
      <t>ショクイン</t>
    </rPh>
    <rPh sb="8" eb="10">
      <t>タイショク</t>
    </rPh>
    <rPh sb="10" eb="12">
      <t>テアテ</t>
    </rPh>
    <rPh sb="12" eb="14">
      <t>クミアイ</t>
    </rPh>
    <phoneticPr fontId="2"/>
  </si>
  <si>
    <t>福岡県市町村職員退職手当組合退職手当支給準備（基金特別会計）</t>
    <rPh sb="0" eb="2">
      <t>フクオカ</t>
    </rPh>
    <rPh sb="2" eb="3">
      <t>ケン</t>
    </rPh>
    <rPh sb="3" eb="6">
      <t>シチョウソン</t>
    </rPh>
    <rPh sb="6" eb="8">
      <t>ショクイン</t>
    </rPh>
    <rPh sb="8" eb="10">
      <t>タイショク</t>
    </rPh>
    <rPh sb="10" eb="12">
      <t>テアテ</t>
    </rPh>
    <rPh sb="12" eb="14">
      <t>クミアイ</t>
    </rPh>
    <rPh sb="14" eb="16">
      <t>タイショク</t>
    </rPh>
    <rPh sb="16" eb="18">
      <t>テアテ</t>
    </rPh>
    <rPh sb="18" eb="20">
      <t>シキュウ</t>
    </rPh>
    <rPh sb="20" eb="22">
      <t>ジュンビ</t>
    </rPh>
    <rPh sb="23" eb="25">
      <t>キキン</t>
    </rPh>
    <rPh sb="25" eb="27">
      <t>トクベツ</t>
    </rPh>
    <rPh sb="27" eb="29">
      <t>カイケイ</t>
    </rPh>
    <phoneticPr fontId="2"/>
  </si>
  <si>
    <t>田川郡東部環境衛生施設組合（一般会計）</t>
    <rPh sb="0" eb="3">
      <t>タガワグン</t>
    </rPh>
    <rPh sb="3" eb="5">
      <t>トウブ</t>
    </rPh>
    <rPh sb="5" eb="7">
      <t>カンキョウ</t>
    </rPh>
    <rPh sb="7" eb="9">
      <t>エイセイ</t>
    </rPh>
    <rPh sb="9" eb="11">
      <t>シセツ</t>
    </rPh>
    <rPh sb="11" eb="13">
      <t>クミアイ</t>
    </rPh>
    <phoneticPr fontId="2"/>
  </si>
  <si>
    <t>田川地区斎場組合（一般会計）</t>
    <rPh sb="0" eb="2">
      <t>タガワ</t>
    </rPh>
    <rPh sb="2" eb="4">
      <t>チク</t>
    </rPh>
    <rPh sb="4" eb="6">
      <t>サイジョウ</t>
    </rPh>
    <rPh sb="6" eb="8">
      <t>クミアイ</t>
    </rPh>
    <phoneticPr fontId="2"/>
  </si>
  <si>
    <t>福岡県自治振興組合（一般会計）</t>
    <rPh sb="0" eb="2">
      <t>フクオカ</t>
    </rPh>
    <rPh sb="2" eb="3">
      <t>ケン</t>
    </rPh>
    <rPh sb="3" eb="5">
      <t>ジチ</t>
    </rPh>
    <rPh sb="5" eb="7">
      <t>シンコウ</t>
    </rPh>
    <rPh sb="7" eb="9">
      <t>クミアイ</t>
    </rPh>
    <phoneticPr fontId="2"/>
  </si>
  <si>
    <t>福岡県介護保険広域連合（一般会計）</t>
    <rPh sb="0" eb="2">
      <t>フクオカ</t>
    </rPh>
    <rPh sb="2" eb="3">
      <t>ケン</t>
    </rPh>
    <rPh sb="3" eb="5">
      <t>カイゴ</t>
    </rPh>
    <rPh sb="5" eb="7">
      <t>ホケン</t>
    </rPh>
    <rPh sb="7" eb="9">
      <t>コウイキ</t>
    </rPh>
    <rPh sb="9" eb="11">
      <t>レンゴウ</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</si>
  <si>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</si>
  <si>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t>
    <phoneticPr fontId="2"/>
  </si>
  <si>
    <t>福岡県自治会館管理組合（一般会計）</t>
    <rPh sb="0" eb="3">
      <t>フクオカケン</t>
    </rPh>
    <rPh sb="3" eb="5">
      <t>ジチ</t>
    </rPh>
    <rPh sb="5" eb="7">
      <t>カイカン</t>
    </rPh>
    <rPh sb="7" eb="9">
      <t>カンリ</t>
    </rPh>
    <rPh sb="9" eb="11">
      <t>クミアイ</t>
    </rPh>
    <phoneticPr fontId="2"/>
  </si>
  <si>
    <t>福岡県田川地区消防組合（一般会計）</t>
    <rPh sb="0" eb="3">
      <t>フクオカケン</t>
    </rPh>
    <rPh sb="3" eb="5">
      <t>タガワ</t>
    </rPh>
    <rPh sb="4" eb="5">
      <t>フクダ</t>
    </rPh>
    <rPh sb="5" eb="7">
      <t>チク</t>
    </rPh>
    <rPh sb="7" eb="9">
      <t>ショウボウ</t>
    </rPh>
    <rPh sb="9" eb="11">
      <t>クミアイ</t>
    </rPh>
    <phoneticPr fontId="2"/>
  </si>
  <si>
    <t>-</t>
    <phoneticPr fontId="2"/>
  </si>
  <si>
    <t>源じいの森</t>
    <rPh sb="0" eb="1">
      <t>ゲン</t>
    </rPh>
    <rPh sb="4" eb="5">
      <t>モリ</t>
    </rPh>
    <phoneticPr fontId="2"/>
  </si>
  <si>
    <t>赤村土地開発公社</t>
    <rPh sb="0" eb="2">
      <t>アカムラ</t>
    </rPh>
    <rPh sb="2" eb="4">
      <t>トチ</t>
    </rPh>
    <rPh sb="4" eb="6">
      <t>カイハツ</t>
    </rPh>
    <rPh sb="6" eb="8">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</si>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</sst>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extLst>
            <c:ext xmlns:c16="http://schemas.microsoft.com/office/drawing/2014/chart" uri="{C3380CC4-5D6E-409C-BE32-E72D297353CC}">
              <c16:uniqueId val="{00000000-0164-476A-B65C-ACA83F5593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155058</c:v>
                </c:pt>
                <c:pt idx="1">
                  <c:v>237796</c:v>
                </c:pt>
                <c:pt idx="2">
                  <c:v>85393</c:v>
                </c:pt>
                <c:pt idx="3">
                  <c:v>166621</c:v>
                </c:pt>
                <c:pt idx="4">
                  <c:v>285680</c:v>
                </c:pt>
              </c:numCache>
            </c:numRef>
          </c:val>
          <c:smooth val="0"/>
          <c:extLst>
            <c:ext xmlns:c16="http://schemas.microsoft.com/office/drawing/2014/chart" uri="{C3380CC4-5D6E-409C-BE32-E72D297353CC}">
              <c16:uniqueId val="{00000001-0164-476A-B65C-ACA83F55934E}"/>
            </c:ext>
          </c:extLst>
        </c:ser>
        <c:dLbls>
          <c:showLegendKey val="0"/>
          <c:showVal val="0"/>
          <c:showCatName val="0"/>
          <c:showSerName val="0"/>
          <c:showPercent val="0"/>
          <c:showBubbleSize val="0"/>
        </c:dLbls>
        <c:marker val="1"/>
        <c:smooth val="0"/>
        <c:axId val="99425664"/>
        <c:axId val="114853376"/>
      </c:lineChart>
      <c:catAx>
        <c:axId val="99425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53376"/>
        <c:crosses val="autoZero"/>
        <c:auto val="1"/>
        <c:lblAlgn val="ctr"/>
        <c:lblOffset val="100"/>
        <c:tickLblSkip val="1"/>
        <c:tickMarkSkip val="1"/>
        <c:noMultiLvlLbl val="0"/>
      </c:catAx>
      <c:valAx>
        <c:axId val="1148533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425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2.69</c:v>
                </c:pt>
                <c:pt idx="1">
                  <c:v>2.52</c:v>
                </c:pt>
                <c:pt idx="2">
                  <c:v>2.27</c:v>
                </c:pt>
                <c:pt idx="3">
                  <c:v>2.76</c:v>
                </c:pt>
                <c:pt idx="4">
                  <c:v>2.77</c:v>
                </c:pt>
              </c:numCache>
            </c:numRef>
          </c:val>
          <c:extLst>
            <c:ext xmlns:c16="http://schemas.microsoft.com/office/drawing/2014/chart" uri="{C3380CC4-5D6E-409C-BE32-E72D297353CC}">
              <c16:uniqueId val="{00000000-EBB9-4C98-9A78-6F54BCC1C6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54.71</c:v>
                </c:pt>
                <c:pt idx="1">
                  <c:v>56.23</c:v>
                </c:pt>
                <c:pt idx="2">
                  <c:v>58.07</c:v>
                </c:pt>
                <c:pt idx="3">
                  <c:v>57.78</c:v>
                </c:pt>
                <c:pt idx="4">
                  <c:v>57.68</c:v>
                </c:pt>
              </c:numCache>
            </c:numRef>
          </c:val>
          <c:extLst>
            <c:ext xmlns:c16="http://schemas.microsoft.com/office/drawing/2014/chart" uri="{C3380CC4-5D6E-409C-BE32-E72D297353CC}">
              <c16:uniqueId val="{00000001-EBB9-4C98-9A78-6F54BCC1C6EB}"/>
            </c:ext>
          </c:extLst>
        </c:ser>
        <c:dLbls>
          <c:showLegendKey val="0"/>
          <c:showVal val="0"/>
          <c:showCatName val="0"/>
          <c:showSerName val="0"/>
          <c:showPercent val="0"/>
          <c:showBubbleSize val="0"/>
        </c:dLbls>
        <c:gapWidth val="250"/>
        <c:overlap val="100"/>
        <c:axId val="116440448"/>
        <c:axId val="9699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9.9499999999999993</c:v>
                </c:pt>
                <c:pt idx="1">
                  <c:v>8.8000000000000007</c:v>
                </c:pt>
                <c:pt idx="2">
                  <c:v>-0.22</c:v>
                </c:pt>
                <c:pt idx="3">
                  <c:v>9.94</c:v>
                </c:pt>
                <c:pt idx="4">
                  <c:v>11.57</c:v>
                </c:pt>
              </c:numCache>
            </c:numRef>
          </c:val>
          <c:smooth val="0"/>
          <c:extLst>
            <c:ext xmlns:c16="http://schemas.microsoft.com/office/drawing/2014/chart" uri="{C3380CC4-5D6E-409C-BE32-E72D297353CC}">
              <c16:uniqueId val="{00000002-EBB9-4C98-9A78-6F54BCC1C6EB}"/>
            </c:ext>
          </c:extLst>
        </c:ser>
        <c:dLbls>
          <c:showLegendKey val="0"/>
          <c:showVal val="0"/>
          <c:showCatName val="0"/>
          <c:showSerName val="0"/>
          <c:showPercent val="0"/>
          <c:showBubbleSize val="0"/>
        </c:dLbls>
        <c:marker val="1"/>
        <c:smooth val="0"/>
        <c:axId val="116440448"/>
        <c:axId val="96994048"/>
      </c:lineChart>
      <c:catAx>
        <c:axId val="11644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994048"/>
        <c:crosses val="autoZero"/>
        <c:auto val="1"/>
        <c:lblAlgn val="ctr"/>
        <c:lblOffset val="100"/>
        <c:tickLblSkip val="1"/>
        <c:tickMarkSkip val="1"/>
        <c:noMultiLvlLbl val="0"/>
      </c:catAx>
      <c:valAx>
        <c:axId val="9699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4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CA-4FE6-9EFD-5DCB4319CF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CA-4FE6-9EFD-5DCB4319CF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CA-4FE6-9EFD-5DCB4319CF1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6CA-4FE6-9EFD-5DCB4319CF1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6CA-4FE6-9EFD-5DCB4319CF1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0.42</c:v>
                </c:pt>
                <c:pt idx="4">
                  <c:v>#N/A</c:v>
                </c:pt>
                <c:pt idx="5">
                  <c:v>0</c:v>
                </c:pt>
                <c:pt idx="6">
                  <c:v>#N/A</c:v>
                </c:pt>
                <c:pt idx="7">
                  <c:v>0</c:v>
                </c:pt>
                <c:pt idx="8">
                  <c:v>#N/A</c:v>
                </c:pt>
                <c:pt idx="9">
                  <c:v>0</c:v>
                </c:pt>
              </c:numCache>
            </c:numRef>
          </c:val>
          <c:extLst>
            <c:ext xmlns:c16="http://schemas.microsoft.com/office/drawing/2014/chart" uri="{C3380CC4-5D6E-409C-BE32-E72D297353CC}">
              <c16:uniqueId val="{00000005-26CA-4FE6-9EFD-5DCB4319CF12}"/>
            </c:ext>
          </c:extLst>
        </c:ser>
        <c:ser>
          <c:idx val="6"/>
          <c:order val="6"/>
          <c:tx>
            <c:strRef>
              <c:f>データシート!$A$33</c:f>
              <c:strCache>
                <c:ptCount val="1"/>
                <c:pt idx="0">
                  <c:v>後期高齢者特別会計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26CA-4FE6-9EFD-5DCB4319CF12}"/>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0.25</c:v>
                </c:pt>
                <c:pt idx="2">
                  <c:v>#N/A</c:v>
                </c:pt>
                <c:pt idx="3">
                  <c:v>0.25</c:v>
                </c:pt>
                <c:pt idx="4">
                  <c:v>#N/A</c:v>
                </c:pt>
                <c:pt idx="5">
                  <c:v>0.24</c:v>
                </c:pt>
                <c:pt idx="6">
                  <c:v>#N/A</c:v>
                </c:pt>
                <c:pt idx="7">
                  <c:v>0.23</c:v>
                </c:pt>
                <c:pt idx="8">
                  <c:v>#N/A</c:v>
                </c:pt>
                <c:pt idx="9">
                  <c:v>0.24</c:v>
                </c:pt>
              </c:numCache>
            </c:numRef>
          </c:val>
          <c:extLst>
            <c:ext xmlns:c16="http://schemas.microsoft.com/office/drawing/2014/chart" uri="{C3380CC4-5D6E-409C-BE32-E72D297353CC}">
              <c16:uniqueId val="{00000007-26CA-4FE6-9EFD-5DCB4319CF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6.07</c:v>
                </c:pt>
                <c:pt idx="2">
                  <c:v>#N/A</c:v>
                </c:pt>
                <c:pt idx="3">
                  <c:v>5.59</c:v>
                </c:pt>
                <c:pt idx="4">
                  <c:v>#N/A</c:v>
                </c:pt>
                <c:pt idx="5">
                  <c:v>5.24</c:v>
                </c:pt>
                <c:pt idx="6">
                  <c:v>#N/A</c:v>
                </c:pt>
                <c:pt idx="7">
                  <c:v>5.47</c:v>
                </c:pt>
                <c:pt idx="8">
                  <c:v>#N/A</c:v>
                </c:pt>
                <c:pt idx="9">
                  <c:v>5.27</c:v>
                </c:pt>
              </c:numCache>
            </c:numRef>
          </c:val>
          <c:extLst>
            <c:ext xmlns:c16="http://schemas.microsoft.com/office/drawing/2014/chart" uri="{C3380CC4-5D6E-409C-BE32-E72D297353CC}">
              <c16:uniqueId val="{00000008-26CA-4FE6-9EFD-5DCB4319CF12}"/>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3.38</c:v>
                </c:pt>
                <c:pt idx="1">
                  <c:v>#N/A</c:v>
                </c:pt>
                <c:pt idx="2">
                  <c:v>3.07</c:v>
                </c:pt>
                <c:pt idx="3">
                  <c:v>#N/A</c:v>
                </c:pt>
                <c:pt idx="4">
                  <c:v>2.97</c:v>
                </c:pt>
                <c:pt idx="5">
                  <c:v>#N/A</c:v>
                </c:pt>
                <c:pt idx="6">
                  <c:v>2.71</c:v>
                </c:pt>
                <c:pt idx="7">
                  <c:v>#N/A</c:v>
                </c:pt>
                <c:pt idx="8">
                  <c:v>2.5</c:v>
                </c:pt>
                <c:pt idx="9">
                  <c:v>#N/A</c:v>
                </c:pt>
              </c:numCache>
            </c:numRef>
          </c:val>
          <c:extLst>
            <c:ext xmlns:c16="http://schemas.microsoft.com/office/drawing/2014/chart" uri="{C3380CC4-5D6E-409C-BE32-E72D297353CC}">
              <c16:uniqueId val="{00000009-26CA-4FE6-9EFD-5DCB4319CF12}"/>
            </c:ext>
          </c:extLst>
        </c:ser>
        <c:dLbls>
          <c:showLegendKey val="0"/>
          <c:showVal val="0"/>
          <c:showCatName val="0"/>
          <c:showSerName val="0"/>
          <c:showPercent val="0"/>
          <c:showBubbleSize val="0"/>
        </c:dLbls>
        <c:gapWidth val="150"/>
        <c:overlap val="100"/>
        <c:axId val="116542464"/>
        <c:axId val="116556544"/>
      </c:barChart>
      <c:catAx>
        <c:axId val="11654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556544"/>
        <c:crosses val="autoZero"/>
        <c:auto val="1"/>
        <c:lblAlgn val="ctr"/>
        <c:lblOffset val="100"/>
        <c:tickLblSkip val="1"/>
        <c:tickMarkSkip val="1"/>
        <c:noMultiLvlLbl val="0"/>
      </c:catAx>
      <c:valAx>
        <c:axId val="11655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4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228</c:v>
                </c:pt>
                <c:pt idx="5">
                  <c:v>222</c:v>
                </c:pt>
                <c:pt idx="8">
                  <c:v>222</c:v>
                </c:pt>
                <c:pt idx="11">
                  <c:v>227</c:v>
                </c:pt>
                <c:pt idx="14">
                  <c:v>230</c:v>
                </c:pt>
              </c:numCache>
            </c:numRef>
          </c:val>
          <c:extLst>
            <c:ext xmlns:c16="http://schemas.microsoft.com/office/drawing/2014/chart" uri="{C3380CC4-5D6E-409C-BE32-E72D297353CC}">
              <c16:uniqueId val="{00000000-DFAD-4DD9-B525-E0C17B6AD9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AD-4DD9-B525-E0C17B6AD9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AD-4DD9-B525-E0C17B6AD9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c:v>
                </c:pt>
                <c:pt idx="3">
                  <c:v>4</c:v>
                </c:pt>
                <c:pt idx="6">
                  <c:v>4</c:v>
                </c:pt>
                <c:pt idx="9">
                  <c:v>3</c:v>
                </c:pt>
                <c:pt idx="12">
                  <c:v>4</c:v>
                </c:pt>
              </c:numCache>
            </c:numRef>
          </c:val>
          <c:extLst>
            <c:ext xmlns:c16="http://schemas.microsoft.com/office/drawing/2014/chart" uri="{C3380CC4-5D6E-409C-BE32-E72D297353CC}">
              <c16:uniqueId val="{00000003-DFAD-4DD9-B525-E0C17B6AD9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DFAD-4DD9-B525-E0C17B6AD9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AD-4DD9-B525-E0C17B6AD9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AD-4DD9-B525-E0C17B6AD9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286</c:v>
                </c:pt>
                <c:pt idx="3">
                  <c:v>262</c:v>
                </c:pt>
                <c:pt idx="6">
                  <c:v>236</c:v>
                </c:pt>
                <c:pt idx="9">
                  <c:v>197</c:v>
                </c:pt>
                <c:pt idx="12">
                  <c:v>200</c:v>
                </c:pt>
              </c:numCache>
            </c:numRef>
          </c:val>
          <c:extLst>
            <c:ext xmlns:c16="http://schemas.microsoft.com/office/drawing/2014/chart" uri="{C3380CC4-5D6E-409C-BE32-E72D297353CC}">
              <c16:uniqueId val="{00000007-DFAD-4DD9-B525-E0C17B6AD941}"/>
            </c:ext>
          </c:extLst>
        </c:ser>
        <c:dLbls>
          <c:showLegendKey val="0"/>
          <c:showVal val="0"/>
          <c:showCatName val="0"/>
          <c:showSerName val="0"/>
          <c:showPercent val="0"/>
          <c:showBubbleSize val="0"/>
        </c:dLbls>
        <c:gapWidth val="100"/>
        <c:overlap val="100"/>
        <c:axId val="116657152"/>
        <c:axId val="116671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79</c:v>
                </c:pt>
                <c:pt idx="2">
                  <c:v>#N/A</c:v>
                </c:pt>
                <c:pt idx="3">
                  <c:v>#N/A</c:v>
                </c:pt>
                <c:pt idx="4">
                  <c:v>45</c:v>
                </c:pt>
                <c:pt idx="5">
                  <c:v>#N/A</c:v>
                </c:pt>
                <c:pt idx="6">
                  <c:v>#N/A</c:v>
                </c:pt>
                <c:pt idx="7">
                  <c:v>19</c:v>
                </c:pt>
                <c:pt idx="8">
                  <c:v>#N/A</c:v>
                </c:pt>
                <c:pt idx="9">
                  <c:v>#N/A</c:v>
                </c:pt>
                <c:pt idx="10">
                  <c:v>-26</c:v>
                </c:pt>
                <c:pt idx="11">
                  <c:v>#N/A</c:v>
                </c:pt>
                <c:pt idx="12">
                  <c:v>#N/A</c:v>
                </c:pt>
                <c:pt idx="13">
                  <c:v>-25</c:v>
                </c:pt>
                <c:pt idx="14">
                  <c:v>#N/A</c:v>
                </c:pt>
              </c:numCache>
            </c:numRef>
          </c:val>
          <c:smooth val="0"/>
          <c:extLst>
            <c:ext xmlns:c16="http://schemas.microsoft.com/office/drawing/2014/chart" uri="{C3380CC4-5D6E-409C-BE32-E72D297353CC}">
              <c16:uniqueId val="{00000008-DFAD-4DD9-B525-E0C17B6AD941}"/>
            </c:ext>
          </c:extLst>
        </c:ser>
        <c:dLbls>
          <c:showLegendKey val="0"/>
          <c:showVal val="0"/>
          <c:showCatName val="0"/>
          <c:showSerName val="0"/>
          <c:showPercent val="0"/>
          <c:showBubbleSize val="0"/>
        </c:dLbls>
        <c:marker val="1"/>
        <c:smooth val="0"/>
        <c:axId val="116657152"/>
        <c:axId val="116671616"/>
      </c:lineChart>
      <c:catAx>
        <c:axId val="11665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671616"/>
        <c:crosses val="autoZero"/>
        <c:auto val="1"/>
        <c:lblAlgn val="ctr"/>
        <c:lblOffset val="100"/>
        <c:tickLblSkip val="1"/>
        <c:tickMarkSkip val="1"/>
        <c:noMultiLvlLbl val="0"/>
      </c:catAx>
      <c:valAx>
        <c:axId val="11667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5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1924</c:v>
                </c:pt>
                <c:pt idx="5">
                  <c:v>2076</c:v>
                </c:pt>
                <c:pt idx="8">
                  <c:v>2057</c:v>
                </c:pt>
                <c:pt idx="11">
                  <c:v>1986</c:v>
                </c:pt>
                <c:pt idx="14">
                  <c:v>1963</c:v>
                </c:pt>
              </c:numCache>
            </c:numRef>
          </c:val>
          <c:extLst>
            <c:ext xmlns:c16="http://schemas.microsoft.com/office/drawing/2014/chart" uri="{C3380CC4-5D6E-409C-BE32-E72D297353CC}">
              <c16:uniqueId val="{00000000-BFC6-4549-AD22-5C0E6DCDAD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c:v>
                </c:pt>
                <c:pt idx="5">
                  <c:v>24</c:v>
                </c:pt>
                <c:pt idx="8">
                  <c:v>27</c:v>
                </c:pt>
                <c:pt idx="11">
                  <c:v>30</c:v>
                </c:pt>
                <c:pt idx="14">
                  <c:v>348</c:v>
                </c:pt>
              </c:numCache>
            </c:numRef>
          </c:val>
          <c:extLst>
            <c:ext xmlns:c16="http://schemas.microsoft.com/office/drawing/2014/chart" uri="{C3380CC4-5D6E-409C-BE32-E72D297353CC}">
              <c16:uniqueId val="{00000001-BFC6-4549-AD22-5C0E6DCDAD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2848</c:v>
                </c:pt>
                <c:pt idx="5">
                  <c:v>3038</c:v>
                </c:pt>
                <c:pt idx="8">
                  <c:v>3490</c:v>
                </c:pt>
                <c:pt idx="11">
                  <c:v>3518</c:v>
                </c:pt>
                <c:pt idx="14">
                  <c:v>3600</c:v>
                </c:pt>
              </c:numCache>
            </c:numRef>
          </c:val>
          <c:extLst>
            <c:ext xmlns:c16="http://schemas.microsoft.com/office/drawing/2014/chart" uri="{C3380CC4-5D6E-409C-BE32-E72D297353CC}">
              <c16:uniqueId val="{00000002-BFC6-4549-AD22-5C0E6DCDAD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C6-4549-AD22-5C0E6DCDAD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C6-4549-AD22-5C0E6DCDAD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5-BFC6-4549-AD22-5C0E6DCDAD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407</c:v>
                </c:pt>
                <c:pt idx="3">
                  <c:v>414</c:v>
                </c:pt>
                <c:pt idx="6">
                  <c:v>424</c:v>
                </c:pt>
                <c:pt idx="9">
                  <c:v>417</c:v>
                </c:pt>
                <c:pt idx="12">
                  <c:v>431</c:v>
                </c:pt>
              </c:numCache>
            </c:numRef>
          </c:val>
          <c:extLst>
            <c:ext xmlns:c16="http://schemas.microsoft.com/office/drawing/2014/chart" uri="{C3380CC4-5D6E-409C-BE32-E72D297353CC}">
              <c16:uniqueId val="{00000006-BFC6-4549-AD22-5C0E6DCDAD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c:v>
                </c:pt>
                <c:pt idx="3">
                  <c:v>16</c:v>
                </c:pt>
                <c:pt idx="6">
                  <c:v>15</c:v>
                </c:pt>
                <c:pt idx="9">
                  <c:v>29</c:v>
                </c:pt>
                <c:pt idx="12">
                  <c:v>54</c:v>
                </c:pt>
              </c:numCache>
            </c:numRef>
          </c:val>
          <c:extLst>
            <c:ext xmlns:c16="http://schemas.microsoft.com/office/drawing/2014/chart" uri="{C3380CC4-5D6E-409C-BE32-E72D297353CC}">
              <c16:uniqueId val="{00000007-BFC6-4549-AD22-5C0E6DCDAD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c:v>
                </c:pt>
                <c:pt idx="3">
                  <c:v>7</c:v>
                </c:pt>
                <c:pt idx="6">
                  <c:v>6</c:v>
                </c:pt>
                <c:pt idx="9">
                  <c:v>5</c:v>
                </c:pt>
                <c:pt idx="12">
                  <c:v>4</c:v>
                </c:pt>
              </c:numCache>
            </c:numRef>
          </c:val>
          <c:extLst>
            <c:ext xmlns:c16="http://schemas.microsoft.com/office/drawing/2014/chart" uri="{C3380CC4-5D6E-409C-BE32-E72D297353CC}">
              <c16:uniqueId val="{00000008-BFC6-4549-AD22-5C0E6DCDAD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C6-4549-AD22-5C0E6DCDAD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1625</c:v>
                </c:pt>
                <c:pt idx="3">
                  <c:v>1591</c:v>
                </c:pt>
                <c:pt idx="6">
                  <c:v>1598</c:v>
                </c:pt>
                <c:pt idx="9">
                  <c:v>1496</c:v>
                </c:pt>
                <c:pt idx="12">
                  <c:v>1683</c:v>
                </c:pt>
              </c:numCache>
            </c:numRef>
          </c:val>
          <c:extLst>
            <c:ext xmlns:c16="http://schemas.microsoft.com/office/drawing/2014/chart" uri="{C3380CC4-5D6E-409C-BE32-E72D297353CC}">
              <c16:uniqueId val="{0000000A-BFC6-4549-AD22-5C0E6DCDAD2C}"/>
            </c:ext>
          </c:extLst>
        </c:ser>
        <c:dLbls>
          <c:showLegendKey val="0"/>
          <c:showVal val="0"/>
          <c:showCatName val="0"/>
          <c:showSerName val="0"/>
          <c:showPercent val="0"/>
          <c:showBubbleSize val="0"/>
        </c:dLbls>
        <c:gapWidth val="100"/>
        <c:overlap val="100"/>
        <c:axId val="116731904"/>
        <c:axId val="116733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C6-4549-AD22-5C0E6DCDAD2C}"/>
            </c:ext>
          </c:extLst>
        </c:ser>
        <c:dLbls>
          <c:showLegendKey val="0"/>
          <c:showVal val="0"/>
          <c:showCatName val="0"/>
          <c:showSerName val="0"/>
          <c:showPercent val="0"/>
          <c:showBubbleSize val="0"/>
        </c:dLbls>
        <c:marker val="1"/>
        <c:smooth val="0"/>
        <c:axId val="116731904"/>
        <c:axId val="116733824"/>
      </c:lineChart>
      <c:catAx>
        <c:axId val="11673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33824"/>
        <c:crosses val="autoZero"/>
        <c:auto val="1"/>
        <c:lblAlgn val="ctr"/>
        <c:lblOffset val="100"/>
        <c:tickLblSkip val="1"/>
        <c:tickMarkSkip val="1"/>
        <c:noMultiLvlLbl val="0"/>
      </c:catAx>
      <c:valAx>
        <c:axId val="116733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3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
3,367
31.98
2,989,406
2,927,076
38,777
1,401,570
1,682,683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今後も更なる事務効率の向上に努め、財政の健全化を目指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a:extLst>
            <a:ext uri="{FF2B5EF4-FFF2-40B4-BE49-F238E27FC236}">
              <a16:creationId xmlns:a16="http://schemas.microsoft.com/office/drawing/2014/main" id="{00000000-0008-0000-0300-000038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a:extLst>
            <a:ext uri="{FF2B5EF4-FFF2-40B4-BE49-F238E27FC236}">
              <a16:creationId xmlns:a16="http://schemas.microsoft.com/office/drawing/2014/main" id="{00000000-0008-0000-0300-00003A000000}"/>
            </a:ext>
          </a:extLst>
        </xdr:cNvPr>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a:extLst>
            <a:ext uri="{FF2B5EF4-FFF2-40B4-BE49-F238E27FC236}">
              <a16:creationId xmlns:a16="http://schemas.microsoft.com/office/drawing/2014/main" id="{00000000-0008-0000-0300-00003C000000}"/>
            </a:ext>
          </a:extLst>
        </xdr:cNvPr>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131445</xdr:rowOff>
    </xdr:from>
    <xdr:to>
      <xdr:col>7</xdr:col>
      <xdr:colOff>152400</xdr:colOff>
      <xdr:row>43</xdr:row>
      <xdr:rowOff>131445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a:extLst>
            <a:ext uri="{FF2B5EF4-FFF2-40B4-BE49-F238E27FC236}">
              <a16:creationId xmlns:a16="http://schemas.microsoft.com/office/drawing/2014/main" id="{00000000-0008-0000-0300-00003F000000}"/>
            </a:ext>
          </a:extLst>
        </xdr:cNvPr>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a:extLst>
            <a:ext uri="{FF2B5EF4-FFF2-40B4-BE49-F238E27FC236}">
              <a16:creationId xmlns:a16="http://schemas.microsoft.com/office/drawing/2014/main" id="{00000000-0008-0000-0300-000040000000}"/>
            </a:ext>
          </a:extLst>
        </xdr:cNvPr>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131445</xdr:rowOff>
    </xdr:from>
    <xdr:to>
      <xdr:col>6</xdr:col>
      <xdr:colOff>0</xdr:colOff>
      <xdr:row>43</xdr:row>
      <xdr:rowOff>131445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a:extLst>
            <a:ext uri="{FF2B5EF4-FFF2-40B4-BE49-F238E27FC236}">
              <a16:creationId xmlns:a16="http://schemas.microsoft.com/office/drawing/2014/main" id="{00000000-0008-0000-0300-000042000000}"/>
            </a:ext>
          </a:extLst>
        </xdr:cNvPr>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125413</xdr:rowOff>
    </xdr:from>
    <xdr:to>
      <xdr:col>4</xdr:col>
      <xdr:colOff>482600</xdr:colOff>
      <xdr:row>43</xdr:row>
      <xdr:rowOff>131445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2336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125413</xdr:rowOff>
    </xdr:from>
    <xdr:to>
      <xdr:col>3</xdr:col>
      <xdr:colOff>279400</xdr:colOff>
      <xdr:row>43</xdr:row>
      <xdr:rowOff>125413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1447800" y="74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80645</xdr:rowOff>
    </xdr:from>
    <xdr:to>
      <xdr:col>7</xdr:col>
      <xdr:colOff>203200</xdr:colOff>
      <xdr:row>44</xdr:row>
      <xdr:rowOff>10795</xdr:rowOff>
    </xdr:to>
    <xdr:sp macro="" textlink="">
      <xdr:nvSpPr>
        <xdr:cNvPr id="81" name="円/楕円 80">
          <a:extLst>
            <a:ext uri="{FF2B5EF4-FFF2-40B4-BE49-F238E27FC236}">
              <a16:creationId xmlns:a16="http://schemas.microsoft.com/office/drawing/2014/main" id="{00000000-0008-0000-0300-000051000000}"/>
            </a:ext>
          </a:extLst>
        </xdr:cNvPr>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151147</xdr:rowOff>
    </xdr:from>
    <xdr:ext cx="762000" cy="259045"/>
    <xdr:sp macro="" textlink="">
      <xdr:nvSpPr>
        <xdr:cNvPr id="82" name="財政力該当値テキスト">
          <a:extLst>
            <a:ext uri="{FF2B5EF4-FFF2-40B4-BE49-F238E27FC236}">
              <a16:creationId xmlns:a16="http://schemas.microsoft.com/office/drawing/2014/main" id="{00000000-0008-0000-0300-000052000000}"/>
            </a:ext>
          </a:extLst>
        </xdr:cNvPr>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80645</xdr:rowOff>
    </xdr:from>
    <xdr:to>
      <xdr:col>6</xdr:col>
      <xdr:colOff>50800</xdr:colOff>
      <xdr:row>44</xdr:row>
      <xdr:rowOff>10795</xdr:rowOff>
    </xdr:to>
    <xdr:sp macro="" textlink="">
      <xdr:nvSpPr>
        <xdr:cNvPr id="83" name="円/楕円 82">
          <a:extLst>
            <a:ext uri="{FF2B5EF4-FFF2-40B4-BE49-F238E27FC236}">
              <a16:creationId xmlns:a16="http://schemas.microsoft.com/office/drawing/2014/main" id="{00000000-0008-0000-0300-000053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167022</xdr:rowOff>
    </xdr:from>
    <xdr:ext cx="7366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80645</xdr:rowOff>
    </xdr:from>
    <xdr:to>
      <xdr:col>4</xdr:col>
      <xdr:colOff>533400</xdr:colOff>
      <xdr:row>44</xdr:row>
      <xdr:rowOff>10795</xdr:rowOff>
    </xdr:to>
    <xdr:sp macro="" textlink="">
      <xdr:nvSpPr>
        <xdr:cNvPr id="85" name="円/楕円 84">
          <a:extLst>
            <a:ext uri="{FF2B5EF4-FFF2-40B4-BE49-F238E27FC236}">
              <a16:creationId xmlns:a16="http://schemas.microsoft.com/office/drawing/2014/main" id="{00000000-0008-0000-0300-000055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167022</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74613</xdr:rowOff>
    </xdr:from>
    <xdr:to>
      <xdr:col>3</xdr:col>
      <xdr:colOff>330200</xdr:colOff>
      <xdr:row>44</xdr:row>
      <xdr:rowOff>4763</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2286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160990</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55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74613</xdr:rowOff>
    </xdr:from>
    <xdr:to>
      <xdr:col>2</xdr:col>
      <xdr:colOff>127000</xdr:colOff>
      <xdr:row>44</xdr:row>
      <xdr:rowOff>4763</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160990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a:extLst>
            <a:ext uri="{FF2B5EF4-FFF2-40B4-BE49-F238E27FC236}">
              <a16:creationId xmlns:a16="http://schemas.microsoft.com/office/drawing/2014/main" id="{00000000-0008-0000-0300-00005B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地方債の繰上償還による公債費の削減を図っている。今後とも、公債費の削減及び事務事業の優先度を点検し経常経費の抑制に努める。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a:extLst>
            <a:ext uri="{FF2B5EF4-FFF2-40B4-BE49-F238E27FC236}">
              <a16:creationId xmlns:a16="http://schemas.microsoft.com/office/drawing/2014/main" id="{00000000-0008-0000-0300-000069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92181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815108"/>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a:extLst>
            <a:ext uri="{FF2B5EF4-FFF2-40B4-BE49-F238E27FC236}">
              <a16:creationId xmlns:a16="http://schemas.microsoft.com/office/drawing/2014/main" id="{00000000-0008-0000-0300-00007F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13758</xdr:rowOff>
    </xdr:from>
    <xdr:to>
      <xdr:col>6</xdr:col>
      <xdr:colOff>0</xdr:colOff>
      <xdr:row>63</xdr:row>
      <xdr:rowOff>86148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081510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a:extLst>
            <a:ext uri="{FF2B5EF4-FFF2-40B4-BE49-F238E27FC236}">
              <a16:creationId xmlns:a16="http://schemas.microsoft.com/office/drawing/2014/main" id="{00000000-0008-0000-0300-000081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49954</xdr:rowOff>
    </xdr:from>
    <xdr:to>
      <xdr:col>4</xdr:col>
      <xdr:colOff>482600</xdr:colOff>
      <xdr:row>63</xdr:row>
      <xdr:rowOff>86148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85130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19791</xdr:rowOff>
    </xdr:from>
    <xdr:to>
      <xdr:col>3</xdr:col>
      <xdr:colOff>279400</xdr:colOff>
      <xdr:row>63</xdr:row>
      <xdr:rowOff>49954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82114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91563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41381</xdr:rowOff>
    </xdr:from>
    <xdr:to>
      <xdr:col>7</xdr:col>
      <xdr:colOff>203200</xdr:colOff>
      <xdr:row>63</xdr:row>
      <xdr:rowOff>142981</xdr:rowOff>
    </xdr:to>
    <xdr:sp macro="" textlink="">
      <xdr:nvSpPr>
        <xdr:cNvPr id="144" name="円/楕円 143">
          <a:extLst>
            <a:ext uri="{FF2B5EF4-FFF2-40B4-BE49-F238E27FC236}">
              <a16:creationId xmlns:a16="http://schemas.microsoft.com/office/drawing/2014/main" id="{00000000-0008-0000-0300-000090000000}"/>
            </a:ext>
          </a:extLst>
        </xdr:cNvPr>
        <xdr:cNvSpPr/>
      </xdr:nvSpPr>
      <xdr:spPr>
        <a:xfrm>
          <a:off x="49022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13458</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81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134408</xdr:rowOff>
    </xdr:from>
    <xdr:to>
      <xdr:col>6</xdr:col>
      <xdr:colOff>50800</xdr:colOff>
      <xdr:row>63</xdr:row>
      <xdr:rowOff>64558</xdr:rowOff>
    </xdr:to>
    <xdr:sp macro="" textlink="">
      <xdr:nvSpPr>
        <xdr:cNvPr id="146" name="円/楕円 145">
          <a:extLst>
            <a:ext uri="{FF2B5EF4-FFF2-40B4-BE49-F238E27FC236}">
              <a16:creationId xmlns:a16="http://schemas.microsoft.com/office/drawing/2014/main" id="{00000000-0008-0000-0300-000092000000}"/>
            </a:ext>
          </a:extLst>
        </xdr:cNvPr>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49335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35348</xdr:rowOff>
    </xdr:from>
    <xdr:to>
      <xdr:col>4</xdr:col>
      <xdr:colOff>533400</xdr:colOff>
      <xdr:row>63</xdr:row>
      <xdr:rowOff>136948</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121725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170604</xdr:rowOff>
    </xdr:from>
    <xdr:to>
      <xdr:col>3</xdr:col>
      <xdr:colOff>330200</xdr:colOff>
      <xdr:row>63</xdr:row>
      <xdr:rowOff>100754</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140441</xdr:rowOff>
    </xdr:from>
    <xdr:to>
      <xdr:col>2</xdr:col>
      <xdr:colOff>127000</xdr:colOff>
      <xdr:row>63</xdr:row>
      <xdr:rowOff>70591</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1397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55368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[218,836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109,265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し低くなっているのは、主に人件費を要因としており、ゴミ処理業務や消防業務を一部事務組合で行っていること、公立保育所・病院がないことが挙げられる。一部事務組合への人件費・物件費相当分負担金を合計した場合、人口１人当たりの金額は増加することになる。今後はこれらも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a:extLst>
            <a:ext uri="{FF2B5EF4-FFF2-40B4-BE49-F238E27FC236}">
              <a16:creationId xmlns:a16="http://schemas.microsoft.com/office/drawing/2014/main" id="{00000000-0008-0000-0300-0000B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a:extLst>
            <a:ext uri="{FF2B5EF4-FFF2-40B4-BE49-F238E27FC236}">
              <a16:creationId xmlns:a16="http://schemas.microsoft.com/office/drawing/2014/main" id="{00000000-0008-0000-0300-0000B5000000}"/>
            </a:ext>
          </a:extLst>
        </xdr:cNvPr>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a:extLst>
            <a:ext uri="{FF2B5EF4-FFF2-40B4-BE49-F238E27FC236}">
              <a16:creationId xmlns:a16="http://schemas.microsoft.com/office/drawing/2014/main" id="{00000000-0008-0000-0300-0000B7000000}"/>
            </a:ext>
          </a:extLst>
        </xdr:cNvPr>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87567</xdr:rowOff>
    </xdr:from>
    <xdr:to>
      <xdr:col>7</xdr:col>
      <xdr:colOff>152400</xdr:colOff>
      <xdr:row>81</xdr:row>
      <xdr:rowOff>99261</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114800" y="13975017"/>
          <a:ext cx="838200" cy="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107664</xdr:rowOff>
    </xdr:from>
    <xdr:ext cx="762000" cy="259045"/>
    <xdr:sp macro="" textlink="">
      <xdr:nvSpPr>
        <xdr:cNvPr id="186" name="人件費・物件費等の状況平均値テキスト">
          <a:extLst>
            <a:ext uri="{FF2B5EF4-FFF2-40B4-BE49-F238E27FC236}">
              <a16:creationId xmlns:a16="http://schemas.microsoft.com/office/drawing/2014/main" id="{00000000-0008-0000-0300-0000BA000000}"/>
            </a:ext>
          </a:extLst>
        </xdr:cNvPr>
        <xdr:cNvSpPr txBox="1"/>
      </xdr:nvSpPr>
      <xdr:spPr>
        <a:xfrm>
          <a:off x="5041900" y="13995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a:extLst>
            <a:ext uri="{FF2B5EF4-FFF2-40B4-BE49-F238E27FC236}">
              <a16:creationId xmlns:a16="http://schemas.microsoft.com/office/drawing/2014/main" id="{00000000-0008-0000-0300-0000BB000000}"/>
            </a:ext>
          </a:extLst>
        </xdr:cNvPr>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87567</xdr:rowOff>
    </xdr:from>
    <xdr:to>
      <xdr:col>6</xdr:col>
      <xdr:colOff>0</xdr:colOff>
      <xdr:row>81</xdr:row>
      <xdr:rowOff>93123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3225800" y="13975017"/>
          <a:ext cx="889000" cy="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a:extLst>
            <a:ext uri="{FF2B5EF4-FFF2-40B4-BE49-F238E27FC236}">
              <a16:creationId xmlns:a16="http://schemas.microsoft.com/office/drawing/2014/main" id="{00000000-0008-0000-0300-0000BD000000}"/>
            </a:ext>
          </a:extLst>
        </xdr:cNvPr>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90500</xdr:rowOff>
    </xdr:from>
    <xdr:to>
      <xdr:col>4</xdr:col>
      <xdr:colOff>482600</xdr:colOff>
      <xdr:row>81</xdr:row>
      <xdr:rowOff>93123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2336800" y="13977950"/>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84460</xdr:rowOff>
    </xdr:from>
    <xdr:to>
      <xdr:col>3</xdr:col>
      <xdr:colOff>279400</xdr:colOff>
      <xdr:row>81</xdr:row>
      <xdr:rowOff>90500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1447800" y="13971910"/>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44925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066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48461</xdr:rowOff>
    </xdr:from>
    <xdr:to>
      <xdr:col>7</xdr:col>
      <xdr:colOff>203200</xdr:colOff>
      <xdr:row>81</xdr:row>
      <xdr:rowOff>150061</xdr:rowOff>
    </xdr:to>
    <xdr:sp macro="" textlink="">
      <xdr:nvSpPr>
        <xdr:cNvPr id="204" name="円/楕円 203">
          <a:extLst>
            <a:ext uri="{FF2B5EF4-FFF2-40B4-BE49-F238E27FC236}">
              <a16:creationId xmlns:a16="http://schemas.microsoft.com/office/drawing/2014/main" id="{00000000-0008-0000-0300-0000CC000000}"/>
            </a:ext>
          </a:extLst>
        </xdr:cNvPr>
        <xdr:cNvSpPr/>
      </xdr:nvSpPr>
      <xdr:spPr>
        <a:xfrm>
          <a:off x="4902200" y="139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141188</xdr:rowOff>
    </xdr:from>
    <xdr:ext cx="762000" cy="259045"/>
    <xdr:sp macro="" textlink="">
      <xdr:nvSpPr>
        <xdr:cNvPr id="205" name="人件費・物件費等の状況該当値テキスト">
          <a:extLst>
            <a:ext uri="{FF2B5EF4-FFF2-40B4-BE49-F238E27FC236}">
              <a16:creationId xmlns:a16="http://schemas.microsoft.com/office/drawing/2014/main" id="{00000000-0008-0000-0300-0000CD000000}"/>
            </a:ext>
          </a:extLst>
        </xdr:cNvPr>
        <xdr:cNvSpPr txBox="1"/>
      </xdr:nvSpPr>
      <xdr:spPr>
        <a:xfrm>
          <a:off x="5041900" y="1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218,836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36767</xdr:rowOff>
    </xdr:from>
    <xdr:to>
      <xdr:col>6</xdr:col>
      <xdr:colOff>50800</xdr:colOff>
      <xdr:row>81</xdr:row>
      <xdr:rowOff>138367</xdr:rowOff>
    </xdr:to>
    <xdr:sp macro="" textlink="">
      <xdr:nvSpPr>
        <xdr:cNvPr id="206" name="円/楕円 205">
          <a:extLst>
            <a:ext uri="{FF2B5EF4-FFF2-40B4-BE49-F238E27FC236}">
              <a16:creationId xmlns:a16="http://schemas.microsoft.com/office/drawing/2014/main" id="{00000000-0008-0000-0300-0000CE000000}"/>
            </a:ext>
          </a:extLst>
        </xdr:cNvPr>
        <xdr:cNvSpPr/>
      </xdr:nvSpPr>
      <xdr:spPr>
        <a:xfrm>
          <a:off x="4064000" y="139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148544</xdr:rowOff>
    </xdr:from>
    <xdr:ext cx="7366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733800" y="13693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194,605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42323</xdr:rowOff>
    </xdr:from>
    <xdr:to>
      <xdr:col>4</xdr:col>
      <xdr:colOff>533400</xdr:colOff>
      <xdr:row>81</xdr:row>
      <xdr:rowOff>143923</xdr:rowOff>
    </xdr:to>
    <xdr:sp macro="" textlink="">
      <xdr:nvSpPr>
        <xdr:cNvPr id="208" name="円/楕円 207">
          <a:extLst>
            <a:ext uri="{FF2B5EF4-FFF2-40B4-BE49-F238E27FC236}">
              <a16:creationId xmlns:a16="http://schemas.microsoft.com/office/drawing/2014/main" id="{00000000-0008-0000-0300-0000D0000000}"/>
            </a:ext>
          </a:extLst>
        </xdr:cNvPr>
        <xdr:cNvSpPr/>
      </xdr:nvSpPr>
      <xdr:spPr>
        <a:xfrm>
          <a:off x="3175000" y="139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154100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369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39700</xdr:rowOff>
    </xdr:from>
    <xdr:to>
      <xdr:col>3</xdr:col>
      <xdr:colOff>330200</xdr:colOff>
      <xdr:row>81</xdr:row>
      <xdr:rowOff>141300</xdr:rowOff>
    </xdr:to>
    <xdr:sp macro="" textlink="">
      <xdr:nvSpPr>
        <xdr:cNvPr id="210" name="円/楕円 209">
          <a:extLst>
            <a:ext uri="{FF2B5EF4-FFF2-40B4-BE49-F238E27FC236}">
              <a16:creationId xmlns:a16="http://schemas.microsoft.com/office/drawing/2014/main" id="{00000000-0008-0000-0300-0000D2000000}"/>
            </a:ext>
          </a:extLst>
        </xdr:cNvPr>
        <xdr:cNvSpPr/>
      </xdr:nvSpPr>
      <xdr:spPr>
        <a:xfrm>
          <a:off x="2286000" y="139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151477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6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33660</xdr:rowOff>
    </xdr:from>
    <xdr:to>
      <xdr:col>2</xdr:col>
      <xdr:colOff>127000</xdr:colOff>
      <xdr:row>81</xdr:row>
      <xdr:rowOff>135260</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1397000" y="139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145437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68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a:extLst>
            <a:ext uri="{FF2B5EF4-FFF2-40B4-BE49-F238E27FC236}">
              <a16:creationId xmlns:a16="http://schemas.microsoft.com/office/drawing/2014/main" id="{00000000-0008-0000-0300-0000D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近年、団塊世代職員の退職に伴い職員平均年齢が低下したため、指数算定方式上高止まりしている状況にある。今年度も類似団体平均を上回る指数となっているので、定員管理と併せて適正数値の維持に努めたい。</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85</xdr:row>
      <xdr:rowOff>147574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71599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a:extLst>
            <a:ext uri="{FF2B5EF4-FFF2-40B4-BE49-F238E27FC236}">
              <a16:creationId xmlns:a16="http://schemas.microsoft.com/office/drawing/2014/main" id="{00000000-0008-0000-0300-0000F7000000}"/>
            </a:ext>
          </a:extLst>
        </xdr:cNvPr>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147574</xdr:rowOff>
    </xdr:from>
    <xdr:to>
      <xdr:col>23</xdr:col>
      <xdr:colOff>406400</xdr:colOff>
      <xdr:row>88</xdr:row>
      <xdr:rowOff>24130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72082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a:extLst>
            <a:ext uri="{FF2B5EF4-FFF2-40B4-BE49-F238E27FC236}">
              <a16:creationId xmlns:a16="http://schemas.microsoft.com/office/drawing/2014/main" id="{00000000-0008-0000-0300-0000F9000000}"/>
            </a:ext>
          </a:extLst>
        </xdr:cNvPr>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94235</xdr:rowOff>
    </xdr:from>
    <xdr:to>
      <xdr:col>22</xdr:col>
      <xdr:colOff>203200</xdr:colOff>
      <xdr:row>88</xdr:row>
      <xdr:rowOff>24130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5010385"/>
          <a:ext cx="889000" cy="10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a:extLst>
            <a:ext uri="{FF2B5EF4-FFF2-40B4-BE49-F238E27FC236}">
              <a16:creationId xmlns:a16="http://schemas.microsoft.com/office/drawing/2014/main" id="{00000000-0008-0000-0300-0000FC000000}"/>
            </a:ext>
          </a:extLst>
        </xdr:cNvPr>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36576</xdr:rowOff>
    </xdr:from>
    <xdr:to>
      <xdr:col>21</xdr:col>
      <xdr:colOff>0</xdr:colOff>
      <xdr:row>87</xdr:row>
      <xdr:rowOff>94235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609826"/>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114571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91948</xdr:rowOff>
    </xdr:from>
    <xdr:to>
      <xdr:col>24</xdr:col>
      <xdr:colOff>609600</xdr:colOff>
      <xdr:row>86</xdr:row>
      <xdr:rowOff>22098</xdr:rowOff>
    </xdr:to>
    <xdr:sp macro="" textlink="">
      <xdr:nvSpPr>
        <xdr:cNvPr id="264" name="円/楕円 263">
          <a:extLst>
            <a:ext uri="{FF2B5EF4-FFF2-40B4-BE49-F238E27FC236}">
              <a16:creationId xmlns:a16="http://schemas.microsoft.com/office/drawing/2014/main" id="{00000000-0008-0000-0300-000008010000}"/>
            </a:ext>
          </a:extLst>
        </xdr:cNvPr>
        <xdr:cNvSpPr/>
      </xdr:nvSpPr>
      <xdr:spPr>
        <a:xfrm>
          <a:off x="169672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64025</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63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66" name="円/楕円 265">
          <a:extLst>
            <a:ext uri="{FF2B5EF4-FFF2-40B4-BE49-F238E27FC236}">
              <a16:creationId xmlns:a16="http://schemas.microsoft.com/office/drawing/2014/main" id="{00000000-0008-0000-0300-00000A010000}"/>
            </a:ext>
          </a:extLst>
        </xdr:cNvPr>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11701</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75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68" name="円/楕円 267">
          <a:extLst>
            <a:ext uri="{FF2B5EF4-FFF2-40B4-BE49-F238E27FC236}">
              <a16:creationId xmlns:a16="http://schemas.microsoft.com/office/drawing/2014/main" id="{00000000-0008-0000-0300-00000C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43435</xdr:rowOff>
    </xdr:from>
    <xdr:to>
      <xdr:col>21</xdr:col>
      <xdr:colOff>50800</xdr:colOff>
      <xdr:row>87</xdr:row>
      <xdr:rowOff>145035</xdr:rowOff>
    </xdr:to>
    <xdr:sp macro="" textlink="">
      <xdr:nvSpPr>
        <xdr:cNvPr id="270" name="円/楕円 269">
          <a:extLst>
            <a:ext uri="{FF2B5EF4-FFF2-40B4-BE49-F238E27FC236}">
              <a16:creationId xmlns:a16="http://schemas.microsoft.com/office/drawing/2014/main" id="{00000000-0008-0000-0300-00000E010000}"/>
            </a:ext>
          </a:extLst>
        </xdr:cNvPr>
        <xdr:cNvSpPr/>
      </xdr:nvSpPr>
      <xdr:spPr>
        <a:xfrm>
          <a:off x="14351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129812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157226</xdr:rowOff>
    </xdr:from>
    <xdr:to>
      <xdr:col>19</xdr:col>
      <xdr:colOff>533400</xdr:colOff>
      <xdr:row>85</xdr:row>
      <xdr:rowOff>87376</xdr:rowOff>
    </xdr:to>
    <xdr:sp macro="" textlink="">
      <xdr:nvSpPr>
        <xdr:cNvPr id="272" name="円/楕円 271">
          <a:extLst>
            <a:ext uri="{FF2B5EF4-FFF2-40B4-BE49-F238E27FC236}">
              <a16:creationId xmlns:a16="http://schemas.microsoft.com/office/drawing/2014/main" id="{00000000-0008-0000-0300-000010010000}"/>
            </a:ext>
          </a:extLst>
        </xdr:cNvPr>
        <xdr:cNvSpPr/>
      </xdr:nvSpPr>
      <xdr:spPr>
        <a:xfrm>
          <a:off x="134620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72153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過去からの新規採用抑制策により類似団体を大きく下回っているが、住民サービスの質を低下させることのないよう、適正な定員管理に努める。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a:extLst>
            <a:ext uri="{FF2B5EF4-FFF2-40B4-BE49-F238E27FC236}">
              <a16:creationId xmlns:a16="http://schemas.microsoft.com/office/drawing/2014/main" id="{00000000-0008-0000-0300-00002F010000}"/>
            </a:ext>
          </a:extLst>
        </xdr:cNvPr>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a:extLst>
            <a:ext uri="{FF2B5EF4-FFF2-40B4-BE49-F238E27FC236}">
              <a16:creationId xmlns:a16="http://schemas.microsoft.com/office/drawing/2014/main" id="{00000000-0008-0000-0300-000031010000}"/>
            </a:ext>
          </a:extLst>
        </xdr:cNvPr>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45769</xdr:rowOff>
    </xdr:from>
    <xdr:to>
      <xdr:col>24</xdr:col>
      <xdr:colOff>558800</xdr:colOff>
      <xdr:row>59</xdr:row>
      <xdr:rowOff>46038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6179800" y="10161319"/>
          <a:ext cx="8382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8" name="定員管理の状況平均値テキスト">
          <a:extLst>
            <a:ext uri="{FF2B5EF4-FFF2-40B4-BE49-F238E27FC236}">
              <a16:creationId xmlns:a16="http://schemas.microsoft.com/office/drawing/2014/main" id="{00000000-0008-0000-0300-000034010000}"/>
            </a:ext>
          </a:extLst>
        </xdr:cNvPr>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a:extLst>
            <a:ext uri="{FF2B5EF4-FFF2-40B4-BE49-F238E27FC236}">
              <a16:creationId xmlns:a16="http://schemas.microsoft.com/office/drawing/2014/main" id="{00000000-0008-0000-0300-000035010000}"/>
            </a:ext>
          </a:extLst>
        </xdr:cNvPr>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36654</xdr:rowOff>
    </xdr:from>
    <xdr:to>
      <xdr:col>23</xdr:col>
      <xdr:colOff>406400</xdr:colOff>
      <xdr:row>59</xdr:row>
      <xdr:rowOff>46038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5290800" y="1015220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a:extLst>
            <a:ext uri="{FF2B5EF4-FFF2-40B4-BE49-F238E27FC236}">
              <a16:creationId xmlns:a16="http://schemas.microsoft.com/office/drawing/2014/main" id="{00000000-0008-0000-0300-000037010000}"/>
            </a:ext>
          </a:extLst>
        </xdr:cNvPr>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36654</xdr:rowOff>
    </xdr:from>
    <xdr:to>
      <xdr:col>22</xdr:col>
      <xdr:colOff>203200</xdr:colOff>
      <xdr:row>59</xdr:row>
      <xdr:rowOff>38933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4401800" y="10152204"/>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38933</xdr:rowOff>
    </xdr:from>
    <xdr:to>
      <xdr:col>21</xdr:col>
      <xdr:colOff>0</xdr:colOff>
      <xdr:row>59</xdr:row>
      <xdr:rowOff>42552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3512800" y="1015448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a:extLst>
            <a:ext uri="{FF2B5EF4-FFF2-40B4-BE49-F238E27FC236}">
              <a16:creationId xmlns:a16="http://schemas.microsoft.com/office/drawing/2014/main" id="{00000000-0008-0000-0300-00003D010000}"/>
            </a:ext>
          </a:extLst>
        </xdr:cNvPr>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58162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3131800" y="1034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166419</xdr:rowOff>
    </xdr:from>
    <xdr:to>
      <xdr:col>24</xdr:col>
      <xdr:colOff>609600</xdr:colOff>
      <xdr:row>59</xdr:row>
      <xdr:rowOff>96569</xdr:rowOff>
    </xdr:to>
    <xdr:sp macro="" textlink="">
      <xdr:nvSpPr>
        <xdr:cNvPr id="326" name="円/楕円 325">
          <a:extLst>
            <a:ext uri="{FF2B5EF4-FFF2-40B4-BE49-F238E27FC236}">
              <a16:creationId xmlns:a16="http://schemas.microsoft.com/office/drawing/2014/main" id="{00000000-0008-0000-0300-000046010000}"/>
            </a:ext>
          </a:extLst>
        </xdr:cNvPr>
        <xdr:cNvSpPr/>
      </xdr:nvSpPr>
      <xdr:spPr>
        <a:xfrm>
          <a:off x="16967200" y="101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87696</xdr:rowOff>
    </xdr:from>
    <xdr:ext cx="762000" cy="259045"/>
    <xdr:sp macro="" textlink="">
      <xdr:nvSpPr>
        <xdr:cNvPr id="327" name="定員管理の状況該当値テキスト">
          <a:extLst>
            <a:ext uri="{FF2B5EF4-FFF2-40B4-BE49-F238E27FC236}">
              <a16:creationId xmlns:a16="http://schemas.microsoft.com/office/drawing/2014/main" id="{00000000-0008-0000-0300-000047010000}"/>
            </a:ext>
          </a:extLst>
        </xdr:cNvPr>
        <xdr:cNvSpPr txBox="1"/>
      </xdr:nvSpPr>
      <xdr:spPr>
        <a:xfrm>
          <a:off x="17106900" y="1003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166688</xdr:rowOff>
    </xdr:from>
    <xdr:to>
      <xdr:col>23</xdr:col>
      <xdr:colOff>457200</xdr:colOff>
      <xdr:row>59</xdr:row>
      <xdr:rowOff>96838</xdr:rowOff>
    </xdr:to>
    <xdr:sp macro="" textlink="">
      <xdr:nvSpPr>
        <xdr:cNvPr id="328" name="円/楕円 327">
          <a:extLst>
            <a:ext uri="{FF2B5EF4-FFF2-40B4-BE49-F238E27FC236}">
              <a16:creationId xmlns:a16="http://schemas.microsoft.com/office/drawing/2014/main" id="{00000000-0008-0000-0300-000048010000}"/>
            </a:ext>
          </a:extLst>
        </xdr:cNvPr>
        <xdr:cNvSpPr/>
      </xdr:nvSpPr>
      <xdr:spPr>
        <a:xfrm>
          <a:off x="16129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107015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987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157304</xdr:rowOff>
    </xdr:from>
    <xdr:to>
      <xdr:col>22</xdr:col>
      <xdr:colOff>254000</xdr:colOff>
      <xdr:row>59</xdr:row>
      <xdr:rowOff>87454</xdr:rowOff>
    </xdr:to>
    <xdr:sp macro="" textlink="">
      <xdr:nvSpPr>
        <xdr:cNvPr id="330" name="円/楕円 329">
          <a:extLst>
            <a:ext uri="{FF2B5EF4-FFF2-40B4-BE49-F238E27FC236}">
              <a16:creationId xmlns:a16="http://schemas.microsoft.com/office/drawing/2014/main" id="{00000000-0008-0000-0300-00004A010000}"/>
            </a:ext>
          </a:extLst>
        </xdr:cNvPr>
        <xdr:cNvSpPr/>
      </xdr:nvSpPr>
      <xdr:spPr>
        <a:xfrm>
          <a:off x="15240000" y="101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97631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987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159583</xdr:rowOff>
    </xdr:from>
    <xdr:to>
      <xdr:col>21</xdr:col>
      <xdr:colOff>50800</xdr:colOff>
      <xdr:row>59</xdr:row>
      <xdr:rowOff>89733</xdr:rowOff>
    </xdr:to>
    <xdr:sp macro="" textlink="">
      <xdr:nvSpPr>
        <xdr:cNvPr id="332" name="円/楕円 331">
          <a:extLst>
            <a:ext uri="{FF2B5EF4-FFF2-40B4-BE49-F238E27FC236}">
              <a16:creationId xmlns:a16="http://schemas.microsoft.com/office/drawing/2014/main" id="{00000000-0008-0000-0300-00004C010000}"/>
            </a:ext>
          </a:extLst>
        </xdr:cNvPr>
        <xdr:cNvSpPr/>
      </xdr:nvSpPr>
      <xdr:spPr>
        <a:xfrm>
          <a:off x="14351000" y="101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99910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987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163202</xdr:rowOff>
    </xdr:from>
    <xdr:to>
      <xdr:col>19</xdr:col>
      <xdr:colOff>533400</xdr:colOff>
      <xdr:row>59</xdr:row>
      <xdr:rowOff>93352</xdr:rowOff>
    </xdr:to>
    <xdr:sp macro="" textlink="">
      <xdr:nvSpPr>
        <xdr:cNvPr id="334" name="円/楕円 333">
          <a:extLst>
            <a:ext uri="{FF2B5EF4-FFF2-40B4-BE49-F238E27FC236}">
              <a16:creationId xmlns:a16="http://schemas.microsoft.com/office/drawing/2014/main" id="{00000000-0008-0000-0300-00004E010000}"/>
            </a:ext>
          </a:extLst>
        </xdr:cNvPr>
        <xdr:cNvSpPr/>
      </xdr:nvSpPr>
      <xdr:spPr>
        <a:xfrm>
          <a:off x="13462000" y="101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103529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987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a:extLst>
            <a:ext uri="{FF2B5EF4-FFF2-40B4-BE49-F238E27FC236}">
              <a16:creationId xmlns:a16="http://schemas.microsoft.com/office/drawing/2014/main" id="{00000000-0008-0000-0300-00005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過去からの起債抑制策並びに計画的な繰上償還の実施により、類似団体平均を下回っている。今後も緊急性・住民ニーズを的確に把握した事業の選択により、引き続き水準を抑える。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a:extLst>
            <a:ext uri="{FF2B5EF4-FFF2-40B4-BE49-F238E27FC236}">
              <a16:creationId xmlns:a16="http://schemas.microsoft.com/office/drawing/2014/main" id="{00000000-0008-0000-0300-00005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a:extLst>
            <a:ext uri="{FF2B5EF4-FFF2-40B4-BE49-F238E27FC236}">
              <a16:creationId xmlns:a16="http://schemas.microsoft.com/office/drawing/2014/main" id="{00000000-0008-0000-0300-000069010000}"/>
            </a:ext>
          </a:extLst>
        </xdr:cNvPr>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a:extLst>
            <a:ext uri="{FF2B5EF4-FFF2-40B4-BE49-F238E27FC236}">
              <a16:creationId xmlns:a16="http://schemas.microsoft.com/office/drawing/2014/main" id="{00000000-0008-0000-0300-00006B010000}"/>
            </a:ext>
          </a:extLst>
        </xdr:cNvPr>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161290</xdr:rowOff>
    </xdr:from>
    <xdr:to>
      <xdr:col>24</xdr:col>
      <xdr:colOff>558800</xdr:colOff>
      <xdr:row>37</xdr:row>
      <xdr:rowOff>98425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6179800" y="633349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6" name="公債費負担の状況平均値テキスト">
          <a:extLst>
            <a:ext uri="{FF2B5EF4-FFF2-40B4-BE49-F238E27FC236}">
              <a16:creationId xmlns:a16="http://schemas.microsoft.com/office/drawing/2014/main" id="{00000000-0008-0000-0300-00006E010000}"/>
            </a:ext>
          </a:extLst>
        </xdr:cNvPr>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a:extLst>
            <a:ext uri="{FF2B5EF4-FFF2-40B4-BE49-F238E27FC236}">
              <a16:creationId xmlns:a16="http://schemas.microsoft.com/office/drawing/2014/main" id="{00000000-0008-0000-0300-00006F010000}"/>
            </a:ext>
          </a:extLst>
        </xdr:cNvPr>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98425</xdr:rowOff>
    </xdr:from>
    <xdr:to>
      <xdr:col>23</xdr:col>
      <xdr:colOff>406400</xdr:colOff>
      <xdr:row>38</xdr:row>
      <xdr:rowOff>95885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5290800" y="644207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a:extLst>
            <a:ext uri="{FF2B5EF4-FFF2-40B4-BE49-F238E27FC236}">
              <a16:creationId xmlns:a16="http://schemas.microsoft.com/office/drawing/2014/main" id="{00000000-0008-0000-0300-000071010000}"/>
            </a:ext>
          </a:extLst>
        </xdr:cNvPr>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95885</xdr:rowOff>
    </xdr:from>
    <xdr:to>
      <xdr:col>22</xdr:col>
      <xdr:colOff>203200</xdr:colOff>
      <xdr:row>38</xdr:row>
      <xdr:rowOff>144145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4401800" y="661098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a:extLst>
            <a:ext uri="{FF2B5EF4-FFF2-40B4-BE49-F238E27FC236}">
              <a16:creationId xmlns:a16="http://schemas.microsoft.com/office/drawing/2014/main" id="{00000000-0008-0000-0300-000074010000}"/>
            </a:ext>
          </a:extLst>
        </xdr:cNvPr>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47625</xdr:rowOff>
    </xdr:from>
    <xdr:to>
      <xdr:col>21</xdr:col>
      <xdr:colOff>0</xdr:colOff>
      <xdr:row>38</xdr:row>
      <xdr:rowOff>144145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3512800" y="65627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110490</xdr:rowOff>
    </xdr:from>
    <xdr:to>
      <xdr:col>24</xdr:col>
      <xdr:colOff>609600</xdr:colOff>
      <xdr:row>37</xdr:row>
      <xdr:rowOff>40640</xdr:rowOff>
    </xdr:to>
    <xdr:sp macro="" textlink="">
      <xdr:nvSpPr>
        <xdr:cNvPr id="384" name="円/楕円 383">
          <a:extLst>
            <a:ext uri="{FF2B5EF4-FFF2-40B4-BE49-F238E27FC236}">
              <a16:creationId xmlns:a16="http://schemas.microsoft.com/office/drawing/2014/main" id="{00000000-0008-0000-0300-000080010000}"/>
            </a:ext>
          </a:extLst>
        </xdr:cNvPr>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31767</xdr:rowOff>
    </xdr:from>
    <xdr:ext cx="762000" cy="259045"/>
    <xdr:sp macro="" textlink="">
      <xdr:nvSpPr>
        <xdr:cNvPr id="385" name="公債費負担の状況該当値テキスト">
          <a:extLst>
            <a:ext uri="{FF2B5EF4-FFF2-40B4-BE49-F238E27FC236}">
              <a16:creationId xmlns:a16="http://schemas.microsoft.com/office/drawing/2014/main" id="{00000000-0008-0000-0300-000081010000}"/>
            </a:ext>
          </a:extLst>
        </xdr:cNvPr>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47625</xdr:rowOff>
    </xdr:from>
    <xdr:to>
      <xdr:col>23</xdr:col>
      <xdr:colOff>457200</xdr:colOff>
      <xdr:row>37</xdr:row>
      <xdr:rowOff>149225</xdr:rowOff>
    </xdr:to>
    <xdr:sp macro="" textlink="">
      <xdr:nvSpPr>
        <xdr:cNvPr id="386" name="円/楕円 385">
          <a:extLst>
            <a:ext uri="{FF2B5EF4-FFF2-40B4-BE49-F238E27FC236}">
              <a16:creationId xmlns:a16="http://schemas.microsoft.com/office/drawing/2014/main" id="{00000000-0008-0000-0300-000082010000}"/>
            </a:ext>
          </a:extLst>
        </xdr:cNvPr>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159402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45085</xdr:rowOff>
    </xdr:from>
    <xdr:to>
      <xdr:col>22</xdr:col>
      <xdr:colOff>254000</xdr:colOff>
      <xdr:row>38</xdr:row>
      <xdr:rowOff>146685</xdr:rowOff>
    </xdr:to>
    <xdr:sp macro="" textlink="">
      <xdr:nvSpPr>
        <xdr:cNvPr id="388" name="円/楕円 387">
          <a:extLst>
            <a:ext uri="{FF2B5EF4-FFF2-40B4-BE49-F238E27FC236}">
              <a16:creationId xmlns:a16="http://schemas.microsoft.com/office/drawing/2014/main" id="{00000000-0008-0000-0300-000084010000}"/>
            </a:ext>
          </a:extLst>
        </xdr:cNvPr>
        <xdr:cNvSpPr/>
      </xdr:nvSpPr>
      <xdr:spPr>
        <a:xfrm>
          <a:off x="152400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156862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93345</xdr:rowOff>
    </xdr:from>
    <xdr:to>
      <xdr:col>21</xdr:col>
      <xdr:colOff>50800</xdr:colOff>
      <xdr:row>39</xdr:row>
      <xdr:rowOff>23495</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4351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33672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168275</xdr:rowOff>
    </xdr:from>
    <xdr:to>
      <xdr:col>19</xdr:col>
      <xdr:colOff>533400</xdr:colOff>
      <xdr:row>38</xdr:row>
      <xdr:rowOff>98425</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3462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108602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a:extLst>
            <a:ext uri="{FF2B5EF4-FFF2-40B4-BE49-F238E27FC236}">
              <a16:creationId xmlns:a16="http://schemas.microsoft.com/office/drawing/2014/main" id="{00000000-0008-0000-0300-00008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充当可能財源等が将来負担額を上回っており、将来負担比率は発生していない。要因として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過去からの起債抑制策並びに効率的な繰上償還の実施、財政調整基金及び減債基金の積立による充当可能基金の増額が挙げられる。現在、公営住宅建設事業を実施しており、他の投資事業の優先度を点検・精査し、負担率上昇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7" name="将来負担の状況平均値テキスト">
          <a:extLst>
            <a:ext uri="{FF2B5EF4-FFF2-40B4-BE49-F238E27FC236}">
              <a16:creationId xmlns:a16="http://schemas.microsoft.com/office/drawing/2014/main" id="{00000000-0008-0000-0300-0000A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8" name="フローチャート : 判断 427">
          <a:extLst>
            <a:ext uri="{FF2B5EF4-FFF2-40B4-BE49-F238E27FC236}">
              <a16:creationId xmlns:a16="http://schemas.microsoft.com/office/drawing/2014/main" id="{00000000-0008-0000-0300-0000A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a:extLst>
            <a:ext uri="{FF2B5EF4-FFF2-40B4-BE49-F238E27FC236}">
              <a16:creationId xmlns:a16="http://schemas.microsoft.com/office/drawing/2014/main" id="{00000000-0008-0000-0300-0000A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1" name="フローチャート : 判断 430">
          <a:extLst>
            <a:ext uri="{FF2B5EF4-FFF2-40B4-BE49-F238E27FC236}">
              <a16:creationId xmlns:a16="http://schemas.microsoft.com/office/drawing/2014/main" id="{00000000-0008-0000-0300-0000A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3" name="フローチャート : 判断 432">
          <a:extLst>
            <a:ext uri="{FF2B5EF4-FFF2-40B4-BE49-F238E27FC236}">
              <a16:creationId xmlns:a16="http://schemas.microsoft.com/office/drawing/2014/main" id="{00000000-0008-0000-0300-0000B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5" name="フローチャート : 判断 434">
          <a:extLst>
            <a:ext uri="{FF2B5EF4-FFF2-40B4-BE49-F238E27FC236}">
              <a16:creationId xmlns:a16="http://schemas.microsoft.com/office/drawing/2014/main" id="{00000000-0008-0000-0300-0000B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福岡県赤村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
3,367
31.98
2,989,406
2,927,076
38,777
1,401,570
1,682,683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a:extLst>
            <a:ext uri="{FF2B5EF4-FFF2-40B4-BE49-F238E27FC236}">
              <a16:creationId xmlns:a16="http://schemas.microsoft.com/office/drawing/2014/main" id="{00000000-0008-0000-0400-00002A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類似団体平均と比較すると、人件費に係る経常収支比率は</a:t>
          </a:r>
          <a:r>
            <a:rPr lang="ja-JP" altLang="en-US" sz="1100" b="0" i="0" baseline="0">
              <a:solidFill>
                <a:schemeClr val="dk1"/>
              </a:solidFill>
              <a:effectLst/>
              <a:latin typeface="+mn-lt"/>
              <a:ea typeface="+mn-ea"/>
              <a:cs typeface="+mn-cs"/>
            </a:rPr>
            <a:t>同水準と</a:t>
          </a:r>
          <a:r>
            <a:rPr lang="ja-JP" altLang="ja-JP" sz="1100" b="0" i="0" baseline="0">
              <a:solidFill>
                <a:schemeClr val="dk1"/>
              </a:solidFill>
              <a:effectLst/>
              <a:latin typeface="+mn-lt"/>
              <a:ea typeface="+mn-ea"/>
              <a:cs typeface="+mn-cs"/>
            </a:rPr>
            <a:t>なっている。今後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これらも含めた人件費関係経費全体について、適正数値の維持に努めたい。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7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88900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xdr:rowOff>
    </xdr:from>
    <xdr:to>
      <xdr:col>3</xdr:col>
      <xdr:colOff>142875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8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19050</xdr:rowOff>
    </xdr:from>
    <xdr:to>
      <xdr:col>7</xdr:col>
      <xdr:colOff>66675</xdr:colOff>
      <xdr:row>36</xdr:row>
      <xdr:rowOff>120650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35577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137160</xdr:rowOff>
    </xdr:from>
    <xdr:to>
      <xdr:col>1</xdr:col>
      <xdr:colOff>676275</xdr:colOff>
      <xdr:row>36</xdr:row>
      <xdr:rowOff>67310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77487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電算システム保守や事務事業の外部委託費が主なものである。事務効率化の観点から電算化・外部委託の必要性はあるが、物件費の増大につながらないよう業務効率・費用対効果を常に検証していく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163576</xdr:rowOff>
    </xdr:from>
    <xdr:to>
      <xdr:col>24</xdr:col>
      <xdr:colOff>31750</xdr:colOff>
      <xdr:row>17</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06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a:extLst>
            <a:ext uri="{FF2B5EF4-FFF2-40B4-BE49-F238E27FC236}">
              <a16:creationId xmlns:a16="http://schemas.microsoft.com/office/drawing/2014/main" id="{00000000-0008-0000-0400-00007C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16</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02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90424</xdr:rowOff>
    </xdr:from>
    <xdr:to>
      <xdr:col>21</xdr:col>
      <xdr:colOff>361950</xdr:colOff>
      <xdr:row>16</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3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67564</xdr:rowOff>
    </xdr:from>
    <xdr:to>
      <xdr:col>20</xdr:col>
      <xdr:colOff>158750</xdr:colOff>
      <xdr:row>16</xdr:row>
      <xdr:rowOff>90424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10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149352</xdr:rowOff>
    </xdr:from>
    <xdr:to>
      <xdr:col>24</xdr:col>
      <xdr:colOff>82550</xdr:colOff>
      <xdr:row>17</xdr:row>
      <xdr:rowOff>79502</xdr:rowOff>
    </xdr:to>
    <xdr:sp macro="" textlink="">
      <xdr:nvSpPr>
        <xdr:cNvPr id="141" name="円/楕円 140">
          <a:extLst>
            <a:ext uri="{FF2B5EF4-FFF2-40B4-BE49-F238E27FC236}">
              <a16:creationId xmlns:a16="http://schemas.microsoft.com/office/drawing/2014/main" id="{00000000-0008-0000-0400-00008D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121429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112776</xdr:rowOff>
    </xdr:from>
    <xdr:to>
      <xdr:col>22</xdr:col>
      <xdr:colOff>615950</xdr:colOff>
      <xdr:row>17</xdr:row>
      <xdr:rowOff>42926</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27703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4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108204</xdr:rowOff>
    </xdr:from>
    <xdr:to>
      <xdr:col>21</xdr:col>
      <xdr:colOff>412750</xdr:colOff>
      <xdr:row>17</xdr:row>
      <xdr:rowOff>38354</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23131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39624</xdr:rowOff>
    </xdr:from>
    <xdr:to>
      <xdr:col>20</xdr:col>
      <xdr:colOff>209550</xdr:colOff>
      <xdr:row>16</xdr:row>
      <xdr:rowOff>141224</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128541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当該費目には医療費が含まれており、住民の健康増進により経費の抑制を図っていく。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165100</xdr:rowOff>
    </xdr:from>
    <xdr:to>
      <xdr:col>7</xdr:col>
      <xdr:colOff>15875</xdr:colOff>
      <xdr:row>61</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10452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a:extLst>
            <a:ext uri="{FF2B5EF4-FFF2-40B4-BE49-F238E27FC236}">
              <a16:creationId xmlns:a16="http://schemas.microsoft.com/office/drawing/2014/main" id="{00000000-0008-0000-0400-0000B8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69850</xdr:rowOff>
    </xdr:from>
    <xdr:to>
      <xdr:col>5</xdr:col>
      <xdr:colOff>549275</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10356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a:extLst>
            <a:ext uri="{FF2B5EF4-FFF2-40B4-BE49-F238E27FC236}">
              <a16:creationId xmlns:a16="http://schemas.microsoft.com/office/drawing/2014/main" id="{00000000-0008-0000-0400-0000BA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50800</xdr:rowOff>
    </xdr:from>
    <xdr:to>
      <xdr:col>4</xdr:col>
      <xdr:colOff>346075</xdr:colOff>
      <xdr:row>60</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50800</xdr:rowOff>
    </xdr:from>
    <xdr:to>
      <xdr:col>3</xdr:col>
      <xdr:colOff>142875</xdr:colOff>
      <xdr:row>60</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166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38100</xdr:rowOff>
    </xdr:from>
    <xdr:to>
      <xdr:col>7</xdr:col>
      <xdr:colOff>66675</xdr:colOff>
      <xdr:row>61</xdr:row>
      <xdr:rowOff>139700</xdr:rowOff>
    </xdr:to>
    <xdr:sp macro="" textlink="">
      <xdr:nvSpPr>
        <xdr:cNvPr id="201" name="円/楕円 200">
          <a:extLst>
            <a:ext uri="{FF2B5EF4-FFF2-40B4-BE49-F238E27FC236}">
              <a16:creationId xmlns:a16="http://schemas.microsoft.com/office/drawing/2014/main" id="{00000000-0008-0000-0400-0000C9000000}"/>
            </a:ext>
          </a:extLst>
        </xdr:cNvPr>
        <xdr:cNvSpPr/>
      </xdr:nvSpPr>
      <xdr:spPr>
        <a:xfrm>
          <a:off x="4775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118127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114300</xdr:rowOff>
    </xdr:from>
    <xdr:to>
      <xdr:col>5</xdr:col>
      <xdr:colOff>600075</xdr:colOff>
      <xdr:row>61</xdr:row>
      <xdr:rowOff>44450</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19050</xdr:rowOff>
    </xdr:from>
    <xdr:to>
      <xdr:col>4</xdr:col>
      <xdr:colOff>396875</xdr:colOff>
      <xdr:row>60</xdr:row>
      <xdr:rowOff>120650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0</xdr:rowOff>
    </xdr:from>
    <xdr:to>
      <xdr:col>3</xdr:col>
      <xdr:colOff>193675</xdr:colOff>
      <xdr:row>60</xdr:row>
      <xdr:rowOff>101600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2159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0</xdr:rowOff>
    </xdr:from>
    <xdr:to>
      <xdr:col>1</xdr:col>
      <xdr:colOff>676275</xdr:colOff>
      <xdr:row>59</xdr:row>
      <xdr:rowOff>101600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１０％を越える数値となっている。医療費増に伴う特別会計（国民健康保険特別会計・後期高齢者医療特別会計）への繰出金増が、その要因である。医療費抑制につながる健康増進事業の展開が必要である。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144145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882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a:extLst>
            <a:ext uri="{FF2B5EF4-FFF2-40B4-BE49-F238E27FC236}">
              <a16:creationId xmlns:a16="http://schemas.microsoft.com/office/drawing/2014/main" id="{00000000-0008-0000-0400-0000F0000000}"/>
            </a:ext>
          </a:extLst>
        </xdr:cNvPr>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a:extLst>
            <a:ext uri="{FF2B5EF4-FFF2-40B4-BE49-F238E27FC236}">
              <a16:creationId xmlns:a16="http://schemas.microsoft.com/office/drawing/2014/main" id="{00000000-0008-0000-0400-0000F2000000}"/>
            </a:ext>
          </a:extLst>
        </xdr:cNvPr>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86995</xdr:rowOff>
    </xdr:from>
    <xdr:to>
      <xdr:col>21</xdr:col>
      <xdr:colOff>361950</xdr:colOff>
      <xdr:row>57</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8596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xdr:rowOff>
    </xdr:from>
    <xdr:to>
      <xdr:col>20</xdr:col>
      <xdr:colOff>158750</xdr:colOff>
      <xdr:row>57</xdr:row>
      <xdr:rowOff>86995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7853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57" name="円/楕円 256">
          <a:extLst>
            <a:ext uri="{FF2B5EF4-FFF2-40B4-BE49-F238E27FC236}">
              <a16:creationId xmlns:a16="http://schemas.microsoft.com/office/drawing/2014/main" id="{00000000-0008-0000-0400-000001010000}"/>
            </a:ext>
          </a:extLst>
        </xdr:cNvPr>
        <xdr:cNvSpPr/>
      </xdr:nvSpPr>
      <xdr:spPr>
        <a:xfrm>
          <a:off x="164592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65422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59" name="円/楕円 258">
          <a:extLst>
            <a:ext uri="{FF2B5EF4-FFF2-40B4-BE49-F238E27FC236}">
              <a16:creationId xmlns:a16="http://schemas.microsoft.com/office/drawing/2014/main" id="{00000000-0008-0000-0400-000003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1" name="円/楕円 260">
          <a:extLst>
            <a:ext uri="{FF2B5EF4-FFF2-40B4-BE49-F238E27FC236}">
              <a16:creationId xmlns:a16="http://schemas.microsoft.com/office/drawing/2014/main" id="{00000000-0008-0000-0400-000005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36195</xdr:rowOff>
    </xdr:from>
    <xdr:to>
      <xdr:col>20</xdr:col>
      <xdr:colOff>209550</xdr:colOff>
      <xdr:row>57</xdr:row>
      <xdr:rowOff>137795</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3843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147972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133350</xdr:rowOff>
    </xdr:from>
    <xdr:to>
      <xdr:col>19</xdr:col>
      <xdr:colOff>6350</xdr:colOff>
      <xdr:row>57</xdr:row>
      <xdr:rowOff>63500</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を下回っている</a:t>
          </a:r>
          <a:r>
            <a:rPr lang="ja-JP" altLang="ja-JP" sz="1100" b="0" i="0" baseline="0">
              <a:solidFill>
                <a:schemeClr val="dk1"/>
              </a:solidFill>
              <a:effectLst/>
              <a:latin typeface="+mn-lt"/>
              <a:ea typeface="+mn-ea"/>
              <a:cs typeface="+mn-cs"/>
            </a:rPr>
            <a:t>が、今後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一部事務組合負担金の増額が見込まれるため、抑制していく必要がある。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113284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80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a:extLst>
            <a:ext uri="{FF2B5EF4-FFF2-40B4-BE49-F238E27FC236}">
              <a16:creationId xmlns:a16="http://schemas.microsoft.com/office/drawing/2014/main" id="{00000000-0008-0000-0400-00002A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108712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a:extLst>
            <a:ext uri="{FF2B5EF4-FFF2-40B4-BE49-F238E27FC236}">
              <a16:creationId xmlns:a16="http://schemas.microsoft.com/office/drawing/2014/main" id="{00000000-0008-0000-0400-00002C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a:extLst>
            <a:ext uri="{FF2B5EF4-FFF2-40B4-BE49-F238E27FC236}">
              <a16:creationId xmlns:a16="http://schemas.microsoft.com/office/drawing/2014/main" id="{00000000-0008-0000-0400-000032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15" name="円/楕円 314">
          <a:extLst>
            <a:ext uri="{FF2B5EF4-FFF2-40B4-BE49-F238E27FC236}">
              <a16:creationId xmlns:a16="http://schemas.microsoft.com/office/drawing/2014/main" id="{00000000-0008-0000-0400-00003B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79011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17" name="円/楕円 316">
          <a:extLst>
            <a:ext uri="{FF2B5EF4-FFF2-40B4-BE49-F238E27FC236}">
              <a16:creationId xmlns:a16="http://schemas.microsoft.com/office/drawing/2014/main" id="{00000000-0008-0000-0400-00003D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19" name="円/楕円 318">
          <a:extLst>
            <a:ext uri="{FF2B5EF4-FFF2-40B4-BE49-F238E27FC236}">
              <a16:creationId xmlns:a16="http://schemas.microsoft.com/office/drawing/2014/main" id="{00000000-0008-0000-0400-00003F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銀行等引受債の計画的な繰上償還により、地方債借入残高が減少し類似団体平均を下回っている。今後も地方債借入及び借入残高の管理を的確に行い、公債費の縮減に努める。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76</xdr:row>
      <xdr:rowOff>16511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0048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a:extLst>
            <a:ext uri="{FF2B5EF4-FFF2-40B4-BE49-F238E27FC236}">
              <a16:creationId xmlns:a16="http://schemas.microsoft.com/office/drawing/2014/main" id="{00000000-0008-0000-0400-000066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100330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0048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a:extLst>
            <a:ext uri="{FF2B5EF4-FFF2-40B4-BE49-F238E27FC236}">
              <a16:creationId xmlns:a16="http://schemas.microsoft.com/office/drawing/2014/main" id="{00000000-0008-0000-0400-000068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100330</xdr:rowOff>
    </xdr:from>
    <xdr:to>
      <xdr:col>4</xdr:col>
      <xdr:colOff>346075</xdr:colOff>
      <xdr:row>76</xdr:row>
      <xdr:rowOff>142239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30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77</xdr:row>
      <xdr:rowOff>8889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137160</xdr:rowOff>
    </xdr:from>
    <xdr:to>
      <xdr:col>7</xdr:col>
      <xdr:colOff>66675</xdr:colOff>
      <xdr:row>76</xdr:row>
      <xdr:rowOff>67311</xdr:rowOff>
    </xdr:to>
    <xdr:sp macro="" textlink="">
      <xdr:nvSpPr>
        <xdr:cNvPr id="375" name="円/楕円 374">
          <a:extLst>
            <a:ext uri="{FF2B5EF4-FFF2-40B4-BE49-F238E27FC236}">
              <a16:creationId xmlns:a16="http://schemas.microsoft.com/office/drawing/2014/main" id="{00000000-0008-0000-0400-000077010000}"/>
            </a:ext>
          </a:extLst>
        </xdr:cNvPr>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153687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77" name="円/楕円 376">
          <a:extLst>
            <a:ext uri="{FF2B5EF4-FFF2-40B4-BE49-F238E27FC236}">
              <a16:creationId xmlns:a16="http://schemas.microsoft.com/office/drawing/2014/main" id="{00000000-0008-0000-0400-000079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49530</xdr:rowOff>
    </xdr:from>
    <xdr:to>
      <xdr:col>4</xdr:col>
      <xdr:colOff>396875</xdr:colOff>
      <xdr:row>76</xdr:row>
      <xdr:rowOff>151130</xdr:rowOff>
    </xdr:to>
    <xdr:sp macro="" textlink="">
      <xdr:nvSpPr>
        <xdr:cNvPr id="379" name="円/楕円 378">
          <a:extLst>
            <a:ext uri="{FF2B5EF4-FFF2-40B4-BE49-F238E27FC236}">
              <a16:creationId xmlns:a16="http://schemas.microsoft.com/office/drawing/2014/main" id="{00000000-0008-0000-0400-00007B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161307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31767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高齢化が進む中、住民の健康増進により医療費を含め経費の抑制を図っていく。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88137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3225780"/>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a:extLst>
            <a:ext uri="{FF2B5EF4-FFF2-40B4-BE49-F238E27FC236}">
              <a16:creationId xmlns:a16="http://schemas.microsoft.com/office/drawing/2014/main" id="{00000000-0008-0000-0400-0000A1010000}"/>
            </a:ext>
          </a:extLst>
        </xdr:cNvPr>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32257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a:extLst>
            <a:ext uri="{FF2B5EF4-FFF2-40B4-BE49-F238E27FC236}">
              <a16:creationId xmlns:a16="http://schemas.microsoft.com/office/drawing/2014/main" id="{00000000-0008-0000-0400-0000A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77</xdr:row>
      <xdr:rowOff>30987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893800" y="13166344"/>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a:extLst>
            <a:ext uri="{FF2B5EF4-FFF2-40B4-BE49-F238E27FC236}">
              <a16:creationId xmlns:a16="http://schemas.microsoft.com/office/drawing/2014/main" id="{00000000-0008-0000-0400-0000A6010000}"/>
            </a:ext>
          </a:extLst>
        </xdr:cNvPr>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78994</xdr:rowOff>
    </xdr:from>
    <xdr:to>
      <xdr:col>20</xdr:col>
      <xdr:colOff>158750</xdr:colOff>
      <xdr:row>76</xdr:row>
      <xdr:rowOff>136144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1091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a:extLst>
            <a:ext uri="{FF2B5EF4-FFF2-40B4-BE49-F238E27FC236}">
              <a16:creationId xmlns:a16="http://schemas.microsoft.com/office/drawing/2014/main" id="{00000000-0008-0000-0400-0000A9010000}"/>
            </a:ext>
          </a:extLst>
        </xdr:cNvPr>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37337</xdr:rowOff>
    </xdr:from>
    <xdr:to>
      <xdr:col>24</xdr:col>
      <xdr:colOff>82550</xdr:colOff>
      <xdr:row>77</xdr:row>
      <xdr:rowOff>138937</xdr:rowOff>
    </xdr:to>
    <xdr:sp macro="" textlink="">
      <xdr:nvSpPr>
        <xdr:cNvPr id="434" name="円/楕円 433">
          <a:extLst>
            <a:ext uri="{FF2B5EF4-FFF2-40B4-BE49-F238E27FC236}">
              <a16:creationId xmlns:a16="http://schemas.microsoft.com/office/drawing/2014/main" id="{00000000-0008-0000-0400-0000B2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9414</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36" name="円/楕円 435">
          <a:extLst>
            <a:ext uri="{FF2B5EF4-FFF2-40B4-BE49-F238E27FC236}">
              <a16:creationId xmlns:a16="http://schemas.microsoft.com/office/drawing/2014/main" id="{00000000-0008-0000-0400-0000B4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151637</xdr:rowOff>
    </xdr:from>
    <xdr:to>
      <xdr:col>21</xdr:col>
      <xdr:colOff>412750</xdr:colOff>
      <xdr:row>77</xdr:row>
      <xdr:rowOff>81787</xdr:rowOff>
    </xdr:to>
    <xdr:sp macro="" textlink="">
      <xdr:nvSpPr>
        <xdr:cNvPr id="438" name="円/楕円 437">
          <a:extLst>
            <a:ext uri="{FF2B5EF4-FFF2-40B4-BE49-F238E27FC236}">
              <a16:creationId xmlns:a16="http://schemas.microsoft.com/office/drawing/2014/main" id="{00000000-0008-0000-0400-0000B6010000}"/>
            </a:ext>
          </a:extLst>
        </xdr:cNvPr>
        <xdr:cNvSpPr/>
      </xdr:nvSpPr>
      <xdr:spPr>
        <a:xfrm>
          <a:off x="14732000" y="13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66564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6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40" name="円/楕円 439">
          <a:extLst>
            <a:ext uri="{FF2B5EF4-FFF2-40B4-BE49-F238E27FC236}">
              <a16:creationId xmlns:a16="http://schemas.microsoft.com/office/drawing/2014/main" id="{00000000-0008-0000-0400-0000B8010000}"/>
            </a:ext>
          </a:extLst>
        </xdr:cNvPr>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28194</xdr:rowOff>
    </xdr:from>
    <xdr:to>
      <xdr:col>19</xdr:col>
      <xdr:colOff>6350</xdr:colOff>
      <xdr:row>76</xdr:row>
      <xdr:rowOff>129794</xdr:rowOff>
    </xdr:to>
    <xdr:sp macro="" textlink="">
      <xdr:nvSpPr>
        <xdr:cNvPr id="442" name="円/楕円 441">
          <a:extLst>
            <a:ext uri="{FF2B5EF4-FFF2-40B4-BE49-F238E27FC236}">
              <a16:creationId xmlns:a16="http://schemas.microsoft.com/office/drawing/2014/main" id="{00000000-0008-0000-0400-0000BA010000}"/>
            </a:ext>
          </a:extLst>
        </xdr:cNvPr>
        <xdr:cNvSpPr/>
      </xdr:nvSpPr>
      <xdr:spPr>
        <a:xfrm>
          <a:off x="129540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114571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福岡県赤村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59517</xdr:rowOff>
    </xdr:from>
    <xdr:to>
      <xdr:col>4</xdr:col>
      <xdr:colOff>1117600</xdr:colOff>
      <xdr:row>19</xdr:row>
      <xdr:rowOff>68473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64692"/>
          <a:ext cx="647700" cy="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64425</xdr:rowOff>
    </xdr:from>
    <xdr:to>
      <xdr:col>4</xdr:col>
      <xdr:colOff>469900</xdr:colOff>
      <xdr:row>19</xdr:row>
      <xdr:rowOff>68473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369600"/>
          <a:ext cx="698500" cy="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64425</xdr:rowOff>
    </xdr:from>
    <xdr:to>
      <xdr:col>3</xdr:col>
      <xdr:colOff>904875</xdr:colOff>
      <xdr:row>19</xdr:row>
      <xdr:rowOff>67781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69600"/>
          <a:ext cx="698500" cy="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67781</xdr:rowOff>
    </xdr:from>
    <xdr:to>
      <xdr:col>3</xdr:col>
      <xdr:colOff>206375</xdr:colOff>
      <xdr:row>19</xdr:row>
      <xdr:rowOff>82148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72956"/>
          <a:ext cx="698500" cy="1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a:extLst>
            <a:ext uri="{FF2B5EF4-FFF2-40B4-BE49-F238E27FC236}">
              <a16:creationId xmlns:a16="http://schemas.microsoft.com/office/drawing/2014/main" id="{00000000-0008-0000-0500-00003F000000}"/>
            </a:ext>
          </a:extLst>
        </xdr:cNvPr>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144861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8717</xdr:rowOff>
    </xdr:from>
    <xdr:to>
      <xdr:col>5</xdr:col>
      <xdr:colOff>34925</xdr:colOff>
      <xdr:row>19</xdr:row>
      <xdr:rowOff>110317</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5600700" y="3313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88744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150,495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17673</xdr:rowOff>
    </xdr:from>
    <xdr:to>
      <xdr:col>4</xdr:col>
      <xdr:colOff>520700</xdr:colOff>
      <xdr:row>19</xdr:row>
      <xdr:rowOff>119273</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953000" y="332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104050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40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145,010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13625</xdr:rowOff>
    </xdr:from>
    <xdr:to>
      <xdr:col>3</xdr:col>
      <xdr:colOff>955675</xdr:colOff>
      <xdr:row>19</xdr:row>
      <xdr:rowOff>115225</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4254500" y="331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100002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40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147,489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16981</xdr:rowOff>
    </xdr:from>
    <xdr:to>
      <xdr:col>3</xdr:col>
      <xdr:colOff>257175</xdr:colOff>
      <xdr:row>19</xdr:row>
      <xdr:rowOff>118581</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3556000" y="332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103358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4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145,434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31348</xdr:rowOff>
    </xdr:from>
    <xdr:to>
      <xdr:col>2</xdr:col>
      <xdr:colOff>692150</xdr:colOff>
      <xdr:row>19</xdr:row>
      <xdr:rowOff>132948</xdr:rowOff>
    </xdr:to>
    <xdr:sp macro="" textlink="">
      <xdr:nvSpPr>
        <xdr:cNvPr id="78" name="円/楕円 77">
          <a:extLst>
            <a:ext uri="{FF2B5EF4-FFF2-40B4-BE49-F238E27FC236}">
              <a16:creationId xmlns:a16="http://schemas.microsoft.com/office/drawing/2014/main" id="{00000000-0008-0000-0500-00004E000000}"/>
            </a:ext>
          </a:extLst>
        </xdr:cNvPr>
        <xdr:cNvSpPr/>
      </xdr:nvSpPr>
      <xdr:spPr bwMode="auto">
        <a:xfrm>
          <a:off x="2857500" y="333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117725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2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102595</xdr:rowOff>
    </xdr:from>
    <xdr:to>
      <xdr:col>4</xdr:col>
      <xdr:colOff>1117600</xdr:colOff>
      <xdr:row>36</xdr:row>
      <xdr:rowOff>104300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55845"/>
          <a:ext cx="647700" cy="1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44032</xdr:rowOff>
    </xdr:from>
    <xdr:to>
      <xdr:col>4</xdr:col>
      <xdr:colOff>469900</xdr:colOff>
      <xdr:row>36</xdr:row>
      <xdr:rowOff>104300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97282"/>
          <a:ext cx="698500" cy="6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10154</xdr:rowOff>
    </xdr:from>
    <xdr:to>
      <xdr:col>3</xdr:col>
      <xdr:colOff>904875</xdr:colOff>
      <xdr:row>36</xdr:row>
      <xdr:rowOff>44032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63404"/>
          <a:ext cx="698500" cy="3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307603</xdr:rowOff>
    </xdr:from>
    <xdr:to>
      <xdr:col>3</xdr:col>
      <xdr:colOff>206375</xdr:colOff>
      <xdr:row>36</xdr:row>
      <xdr:rowOff>10154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17953"/>
          <a:ext cx="698500" cy="4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51795</xdr:rowOff>
    </xdr:from>
    <xdr:to>
      <xdr:col>5</xdr:col>
      <xdr:colOff>34925</xdr:colOff>
      <xdr:row>36</xdr:row>
      <xdr:rowOff>153395</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700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23872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7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53500</xdr:rowOff>
    </xdr:from>
    <xdr:to>
      <xdr:col>4</xdr:col>
      <xdr:colOff>520700</xdr:colOff>
      <xdr:row>36</xdr:row>
      <xdr:rowOff>155100</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700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139877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93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336132</xdr:rowOff>
    </xdr:from>
    <xdr:to>
      <xdr:col>3</xdr:col>
      <xdr:colOff>955675</xdr:colOff>
      <xdr:row>36</xdr:row>
      <xdr:rowOff>94832</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946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79609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3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302254</xdr:rowOff>
    </xdr:from>
    <xdr:to>
      <xdr:col>3</xdr:col>
      <xdr:colOff>257175</xdr:colOff>
      <xdr:row>36</xdr:row>
      <xdr:rowOff>60954</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91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45731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9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256803</xdr:rowOff>
    </xdr:from>
    <xdr:to>
      <xdr:col>2</xdr:col>
      <xdr:colOff>692150</xdr:colOff>
      <xdr:row>36</xdr:row>
      <xdr:rowOff>15503</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86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5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財政調整基金残高は、積み増し・取崩しともに行わず利息の増加のみ(残高は増加)であるが、標準財政規模が毎年増減するので、比率もそれに伴い増減している。</a:t>
          </a:r>
          <a:endParaRPr lang="ja-JP" altLang="ja-JP" sz="1400">
            <a:effectLst/>
          </a:endParaRPr>
        </a:p>
        <a:p>
          <a:pPr rtl="0"/>
          <a:r>
            <a:rPr lang="ja-JP" altLang="ja-JP" sz="1100" b="0" i="0" baseline="0">
              <a:solidFill>
                <a:schemeClr val="dk1"/>
              </a:solidFill>
              <a:effectLst/>
              <a:latin typeface="+mn-lt"/>
              <a:ea typeface="+mn-ea"/>
              <a:cs typeface="+mn-cs"/>
            </a:rPr>
            <a:t>　実質単年度収支は、既発債の繰上償還を行ったH22、23、</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年度の数値が高くなっている。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赤字額の要因は、住宅新築資金等貸付事業特別会計の貸付金元利収入の滞納繰越分であるが、これは年々減少しており今後も継続して徴収を行い、赤字からの早期脱却を図っていく。</a:t>
          </a:r>
          <a:endParaRPr lang="ja-JP" altLang="ja-JP" sz="1400">
            <a:effectLst/>
          </a:endParaRPr>
        </a:p>
        <a:p>
          <a:pPr rtl="0"/>
          <a:r>
            <a:rPr lang="ja-JP" altLang="ja-JP" sz="1100" b="0" i="0" baseline="0">
              <a:solidFill>
                <a:schemeClr val="dk1"/>
              </a:solidFill>
              <a:effectLst/>
              <a:latin typeface="+mn-lt"/>
              <a:ea typeface="+mn-ea"/>
              <a:cs typeface="+mn-cs"/>
            </a:rPr>
            <a:t>　黒字額に関しては、住宅新築資金等貸付事業特別会計の赤字額を上回っており、全体として黒字とすることができている。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7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7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過去からの起債抑制策、投資事業の財源とした既発債の償還終了、繰上償還により、良好な水準を維持できている。公営住宅建替事業を開始しているので、新規発行の抑制(緊急度・住民ニーズを的確に把握した事業の選択)及び借入金の適正管理を行い、急激な数値上昇を抑え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充当可能財源等が将来負担額を上回っているため、将来負担比率は発生していない。この要因としては、繰上償還による地方債現在高の減、減債基金等の積立による充当可能財源の増である。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2989406</v>
      </c>
      <c r="BO4" s="349"/>
      <c r="BP4" s="349"/>
      <c r="BQ4" s="349"/>
      <c r="BR4" s="349"/>
      <c r="BS4" s="349"/>
      <c r="BT4" s="349"/>
      <c r="BU4" s="350"/>
      <c r="BV4" s="348">
        <v>2677626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2.8</v>
      </c>
      <c r="CU4" s="355"/>
      <c r="CV4" s="355"/>
      <c r="CW4" s="355"/>
      <c r="CX4" s="355"/>
      <c r="CY4" s="355"/>
      <c r="CZ4" s="355"/>
      <c r="DA4" s="356"/>
      <c r="DB4" s="354">
        <v>2.8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2927076</v>
      </c>
      <c r="BO5" s="386"/>
      <c r="BP5" s="386"/>
      <c r="BQ5" s="386"/>
      <c r="BR5" s="386"/>
      <c r="BS5" s="386"/>
      <c r="BT5" s="386"/>
      <c r="BU5" s="387"/>
      <c r="BV5" s="385">
        <v>2583173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84.9</v>
      </c>
      <c r="CU5" s="383"/>
      <c r="CV5" s="383"/>
      <c r="CW5" s="383"/>
      <c r="CX5" s="383"/>
      <c r="CY5" s="383"/>
      <c r="CZ5" s="383"/>
      <c r="DA5" s="384"/>
      <c r="DB5" s="382">
        <v>81</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62330</v>
      </c>
      <c r="BO6" s="386"/>
      <c r="BP6" s="386"/>
      <c r="BQ6" s="386"/>
      <c r="BR6" s="386"/>
      <c r="BS6" s="386"/>
      <c r="BT6" s="386"/>
      <c r="BU6" s="387"/>
      <c r="BV6" s="385">
        <v>94453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89.4</v>
      </c>
      <c r="CU6" s="423"/>
      <c r="CV6" s="423"/>
      <c r="CW6" s="423"/>
      <c r="CX6" s="423"/>
      <c r="CY6" s="423"/>
      <c r="CZ6" s="423"/>
      <c r="DA6" s="424"/>
      <c r="DB6" s="422">
        <v>85.3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23553</v>
      </c>
      <c r="BO7" s="386"/>
      <c r="BP7" s="386"/>
      <c r="BQ7" s="386"/>
      <c r="BR7" s="386"/>
      <c r="BS7" s="386"/>
      <c r="BT7" s="386"/>
      <c r="BU7" s="387"/>
      <c r="BV7" s="385">
        <v>56083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1401570</v>
      </c>
      <c r="CU7" s="386"/>
      <c r="CV7" s="386"/>
      <c r="CW7" s="386"/>
      <c r="CX7" s="386"/>
      <c r="CY7" s="386"/>
      <c r="CZ7" s="386"/>
      <c r="DA7" s="387"/>
      <c r="DB7" s="385">
        <v>1391447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38777</v>
      </c>
      <c r="BO8" s="386"/>
      <c r="BP8" s="386"/>
      <c r="BQ8" s="386"/>
      <c r="BR8" s="386"/>
      <c r="BS8" s="386"/>
      <c r="BT8" s="386"/>
      <c r="BU8" s="387"/>
      <c r="BV8" s="385">
        <v>38370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0.14000000000000001</v>
      </c>
      <c r="CU8" s="426"/>
      <c r="CV8" s="426"/>
      <c r="CW8" s="426"/>
      <c r="CX8" s="426"/>
      <c r="CY8" s="426"/>
      <c r="CZ8" s="426"/>
      <c r="DA8" s="427"/>
      <c r="DB8" s="425">
        <v>0.14000000000000001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3251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407</v>
      </c>
      <c r="BO9" s="386"/>
      <c r="BP9" s="386"/>
      <c r="BQ9" s="386"/>
      <c r="BR9" s="386"/>
      <c r="BS9" s="386"/>
      <c r="BT9" s="386"/>
      <c r="BU9" s="387"/>
      <c r="BV9" s="385">
        <v>7068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20.5</v>
      </c>
      <c r="CU9" s="383"/>
      <c r="CV9" s="383"/>
      <c r="CW9" s="383"/>
      <c r="CX9" s="383"/>
      <c r="CY9" s="383"/>
      <c r="CZ9" s="383"/>
      <c r="DA9" s="384"/>
      <c r="DB9" s="382">
        <v>18.100000000000001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3408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4456</v>
      </c>
      <c r="BO10" s="386"/>
      <c r="BP10" s="386"/>
      <c r="BQ10" s="386"/>
      <c r="BR10" s="386"/>
      <c r="BS10" s="386"/>
      <c r="BT10" s="386"/>
      <c r="BU10" s="387"/>
      <c r="BV10" s="385">
        <v>1525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157292</v>
      </c>
      <c r="BO11" s="386"/>
      <c r="BP11" s="386"/>
      <c r="BQ11" s="386"/>
      <c r="BR11" s="386"/>
      <c r="BS11" s="386"/>
      <c r="BT11" s="386"/>
      <c r="BU11" s="387"/>
      <c r="BV11" s="385">
        <v>129669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3378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3367</v>
      </c>
      <c r="S13" s="467"/>
      <c r="T13" s="467"/>
      <c r="U13" s="467"/>
      <c r="V13" s="468"/>
      <c r="W13" s="401" t="s">
        <v>122</v>
      </c>
      <c r="X13" s="402"/>
      <c r="Y13" s="402"/>
      <c r="Z13" s="402"/>
      <c r="AA13" s="402"/>
      <c r="AB13" s="392"/>
      <c r="AC13" s="436">
        <v>205</v>
      </c>
      <c r="AD13" s="437"/>
      <c r="AE13" s="437"/>
      <c r="AF13" s="437"/>
      <c r="AG13" s="476"/>
      <c r="AH13" s="436">
        <v>208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162155</v>
      </c>
      <c r="BO13" s="386"/>
      <c r="BP13" s="386"/>
      <c r="BQ13" s="386"/>
      <c r="BR13" s="386"/>
      <c r="BS13" s="386"/>
      <c r="BT13" s="386"/>
      <c r="BU13" s="387"/>
      <c r="BV13" s="385">
        <v>138262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-0.8</v>
      </c>
      <c r="CU13" s="383"/>
      <c r="CV13" s="383"/>
      <c r="CW13" s="383"/>
      <c r="CX13" s="383"/>
      <c r="CY13" s="383"/>
      <c r="CZ13" s="383"/>
      <c r="DA13" s="384"/>
      <c r="DB13" s="382">
        <v>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3373</v>
      </c>
      <c r="S14" s="467"/>
      <c r="T14" s="467"/>
      <c r="U14" s="467"/>
      <c r="V14" s="468"/>
      <c r="W14" s="375"/>
      <c r="X14" s="376"/>
      <c r="Y14" s="376"/>
      <c r="Z14" s="376"/>
      <c r="AA14" s="376"/>
      <c r="AB14" s="365"/>
      <c r="AC14" s="469">
        <v>14.9</v>
      </c>
      <c r="AD14" s="470"/>
      <c r="AE14" s="470"/>
      <c r="AF14" s="470"/>
      <c r="AG14" s="471"/>
      <c r="AH14" s="469">
        <v>14.3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3368</v>
      </c>
      <c r="S15" s="467"/>
      <c r="T15" s="467"/>
      <c r="U15" s="467"/>
      <c r="V15" s="468"/>
      <c r="W15" s="401" t="s">
        <v>129</v>
      </c>
      <c r="X15" s="402"/>
      <c r="Y15" s="402"/>
      <c r="Z15" s="402"/>
      <c r="AA15" s="402"/>
      <c r="AB15" s="392"/>
      <c r="AC15" s="436">
        <v>276</v>
      </c>
      <c r="AD15" s="437"/>
      <c r="AE15" s="437"/>
      <c r="AF15" s="437"/>
      <c r="AG15" s="476"/>
      <c r="AH15" s="436">
        <v>366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187003</v>
      </c>
      <c r="BO15" s="349"/>
      <c r="BP15" s="349"/>
      <c r="BQ15" s="349"/>
      <c r="BR15" s="349"/>
      <c r="BS15" s="349"/>
      <c r="BT15" s="349"/>
      <c r="BU15" s="350"/>
      <c r="BV15" s="348">
        <v>180878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20</v>
      </c>
      <c r="AD16" s="470"/>
      <c r="AE16" s="470"/>
      <c r="AF16" s="470"/>
      <c r="AG16" s="471"/>
      <c r="AH16" s="469">
        <v>25.2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1285840</v>
      </c>
      <c r="BO16" s="386"/>
      <c r="BP16" s="386"/>
      <c r="BQ16" s="386"/>
      <c r="BR16" s="386"/>
      <c r="BS16" s="386"/>
      <c r="BT16" s="386"/>
      <c r="BU16" s="387"/>
      <c r="BV16" s="385">
        <v>1275992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897</v>
      </c>
      <c r="AD17" s="437"/>
      <c r="AE17" s="437"/>
      <c r="AF17" s="437"/>
      <c r="AG17" s="476"/>
      <c r="AH17" s="436">
        <v>881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231938</v>
      </c>
      <c r="BO17" s="386"/>
      <c r="BP17" s="386"/>
      <c r="BQ17" s="386"/>
      <c r="BR17" s="386"/>
      <c r="BS17" s="386"/>
      <c r="BT17" s="386"/>
      <c r="BU17" s="387"/>
      <c r="BV17" s="385">
        <v>226357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31.98</v>
      </c>
      <c r="M18" s="498"/>
      <c r="N18" s="498"/>
      <c r="O18" s="498"/>
      <c r="P18" s="498"/>
      <c r="Q18" s="498"/>
      <c r="R18" s="499"/>
      <c r="S18" s="499"/>
      <c r="T18" s="499"/>
      <c r="U18" s="499"/>
      <c r="V18" s="500"/>
      <c r="W18" s="403"/>
      <c r="X18" s="404"/>
      <c r="Y18" s="404"/>
      <c r="Z18" s="404"/>
      <c r="AA18" s="404"/>
      <c r="AB18" s="395"/>
      <c r="AC18" s="501">
        <v>65.099999999999994</v>
      </c>
      <c r="AD18" s="502"/>
      <c r="AE18" s="502"/>
      <c r="AF18" s="502"/>
      <c r="AG18" s="503"/>
      <c r="AH18" s="501">
        <v>60.5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1194832</v>
      </c>
      <c r="BO18" s="386"/>
      <c r="BP18" s="386"/>
      <c r="BQ18" s="386"/>
      <c r="BR18" s="386"/>
      <c r="BS18" s="386"/>
      <c r="BT18" s="386"/>
      <c r="BU18" s="387"/>
      <c r="BV18" s="385">
        <v>1133246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102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1733502</v>
      </c>
      <c r="BO19" s="386"/>
      <c r="BP19" s="386"/>
      <c r="BQ19" s="386"/>
      <c r="BR19" s="386"/>
      <c r="BS19" s="386"/>
      <c r="BT19" s="386"/>
      <c r="BU19" s="387"/>
      <c r="BV19" s="385">
        <v>1721491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1157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1682683</v>
      </c>
      <c r="BO23" s="386"/>
      <c r="BP23" s="386"/>
      <c r="BQ23" s="386"/>
      <c r="BR23" s="386"/>
      <c r="BS23" s="386"/>
      <c r="BT23" s="386"/>
      <c r="BU23" s="387"/>
      <c r="BV23" s="385">
        <v>1496088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6160</v>
      </c>
      <c r="R24" s="437"/>
      <c r="S24" s="437"/>
      <c r="T24" s="437"/>
      <c r="U24" s="437"/>
      <c r="V24" s="476"/>
      <c r="W24" s="531"/>
      <c r="X24" s="519"/>
      <c r="Y24" s="520"/>
      <c r="Z24" s="435" t="s">
        <v>153</v>
      </c>
      <c r="AA24" s="415"/>
      <c r="AB24" s="415"/>
      <c r="AC24" s="415"/>
      <c r="AD24" s="415"/>
      <c r="AE24" s="415"/>
      <c r="AF24" s="415"/>
      <c r="AG24" s="416"/>
      <c r="AH24" s="436">
        <v>43</v>
      </c>
      <c r="AI24" s="437"/>
      <c r="AJ24" s="437"/>
      <c r="AK24" s="437"/>
      <c r="AL24" s="476"/>
      <c r="AM24" s="436">
        <v>115971</v>
      </c>
      <c r="AN24" s="437"/>
      <c r="AO24" s="437"/>
      <c r="AP24" s="437"/>
      <c r="AQ24" s="437"/>
      <c r="AR24" s="476"/>
      <c r="AS24" s="436">
        <v>2697</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1275864</v>
      </c>
      <c r="BO24" s="386"/>
      <c r="BP24" s="386"/>
      <c r="BQ24" s="386"/>
      <c r="BR24" s="386"/>
      <c r="BS24" s="386"/>
      <c r="BT24" s="386"/>
      <c r="BU24" s="387"/>
      <c r="BV24" s="385">
        <v>1072886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5100</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2866</v>
      </c>
      <c r="BO25" s="349"/>
      <c r="BP25" s="349"/>
      <c r="BQ25" s="349"/>
      <c r="BR25" s="349"/>
      <c r="BS25" s="349"/>
      <c r="BT25" s="349"/>
      <c r="BU25" s="350"/>
      <c r="BV25" s="348">
        <v>6906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4990</v>
      </c>
      <c r="R26" s="437"/>
      <c r="S26" s="437"/>
      <c r="T26" s="437"/>
      <c r="U26" s="437"/>
      <c r="V26" s="476"/>
      <c r="W26" s="531"/>
      <c r="X26" s="519"/>
      <c r="Y26" s="520"/>
      <c r="Z26" s="435" t="s">
        <v>159</v>
      </c>
      <c r="AA26" s="541"/>
      <c r="AB26" s="541"/>
      <c r="AC26" s="541"/>
      <c r="AD26" s="541"/>
      <c r="AE26" s="541"/>
      <c r="AF26" s="541"/>
      <c r="AG26" s="542"/>
      <c r="AH26" s="436">
        <v>1</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3050</v>
      </c>
      <c r="R27" s="437"/>
      <c r="S27" s="437"/>
      <c r="T27" s="437"/>
      <c r="U27" s="437"/>
      <c r="V27" s="476"/>
      <c r="W27" s="531"/>
      <c r="X27" s="519"/>
      <c r="Y27" s="520"/>
      <c r="Z27" s="435" t="s">
        <v>163</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2600</v>
      </c>
      <c r="R28" s="437"/>
      <c r="S28" s="437"/>
      <c r="T28" s="437"/>
      <c r="U28" s="437"/>
      <c r="V28" s="476"/>
      <c r="W28" s="531"/>
      <c r="X28" s="519"/>
      <c r="Y28" s="520"/>
      <c r="Z28" s="435" t="s">
        <v>166</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808391</v>
      </c>
      <c r="BO28" s="349"/>
      <c r="BP28" s="349"/>
      <c r="BQ28" s="349"/>
      <c r="BR28" s="349"/>
      <c r="BS28" s="349"/>
      <c r="BT28" s="349"/>
      <c r="BU28" s="350"/>
      <c r="BV28" s="348">
        <v>803935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8</v>
      </c>
      <c r="M29" s="437"/>
      <c r="N29" s="437"/>
      <c r="O29" s="437"/>
      <c r="P29" s="476"/>
      <c r="Q29" s="436">
        <v>2450</v>
      </c>
      <c r="R29" s="437"/>
      <c r="S29" s="437"/>
      <c r="T29" s="437"/>
      <c r="U29" s="437"/>
      <c r="V29" s="476"/>
      <c r="W29" s="532"/>
      <c r="X29" s="533"/>
      <c r="Y29" s="534"/>
      <c r="Z29" s="435" t="s">
        <v>170</v>
      </c>
      <c r="AA29" s="415"/>
      <c r="AB29" s="415"/>
      <c r="AC29" s="415"/>
      <c r="AD29" s="415"/>
      <c r="AE29" s="415"/>
      <c r="AF29" s="415"/>
      <c r="AG29" s="416"/>
      <c r="AH29" s="436">
        <v>43</v>
      </c>
      <c r="AI29" s="437"/>
      <c r="AJ29" s="437"/>
      <c r="AK29" s="437"/>
      <c r="AL29" s="476"/>
      <c r="AM29" s="436">
        <v>115971</v>
      </c>
      <c r="AN29" s="437"/>
      <c r="AO29" s="437"/>
      <c r="AP29" s="437"/>
      <c r="AQ29" s="437"/>
      <c r="AR29" s="476"/>
      <c r="AS29" s="436">
        <v>2697</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1050721</v>
      </c>
      <c r="BO29" s="386"/>
      <c r="BP29" s="386"/>
      <c r="BQ29" s="386"/>
      <c r="BR29" s="386"/>
      <c r="BS29" s="386"/>
      <c r="BT29" s="386"/>
      <c r="BU29" s="387"/>
      <c r="BV29" s="385">
        <v>983753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1739271</v>
      </c>
      <c r="BO30" s="555"/>
      <c r="BP30" s="555"/>
      <c r="BQ30" s="555"/>
      <c r="BR30" s="555"/>
      <c r="BS30" s="555"/>
      <c r="BT30" s="555"/>
      <c r="BU30" s="556"/>
      <c r="BV30" s="554">
        <v>1728475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IF('各会計、関係団体の財政状況及び健全化判断比率'!B30="","",'各会計、関係団体の財政状況及び健全化判断比率'!B30)</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福岡県市町村消防団員公務災害補償組合（一般会計）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源じいの森</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福岡県市町村職員退職手当組合（一般会計）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赤村土地開発公社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福岡県市町村職員退職手当組合退職手当支給準備（基金特別会計）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福岡県自治会館管理組合（一般会計）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福岡県田川地区消防組合（一般会計）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田川郡東部環境衛生施設組合（一般会計）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田川地区斎場組合（一般会計）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福岡県自治振興組合（一般会計）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福岡県自治振興組合（公文書館事業特別会計）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福岡県介護保険広域連合（一般会計）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178810</v>
      </c>
      <c r="S5" s="583"/>
      <c r="T5" s="583"/>
      <c r="U5" s="583"/>
      <c r="V5" s="583"/>
      <c r="W5" s="583"/>
      <c r="X5" s="583"/>
      <c r="Y5" s="584"/>
      <c r="Z5" s="585">
        <v>6</v>
      </c>
      <c r="AA5" s="585"/>
      <c r="AB5" s="585"/>
      <c r="AC5" s="585"/>
      <c r="AD5" s="586">
        <v>178810</v>
      </c>
      <c r="AE5" s="586"/>
      <c r="AF5" s="586"/>
      <c r="AG5" s="586"/>
      <c r="AH5" s="586"/>
      <c r="AI5" s="586"/>
      <c r="AJ5" s="586"/>
      <c r="AK5" s="586"/>
      <c r="AL5" s="587">
        <v>13.4</v>
      </c>
      <c r="AM5" s="588"/>
      <c r="AN5" s="588"/>
      <c r="AO5" s="589"/>
      <c r="AP5" s="579" t="s">
        <v>208</v>
      </c>
      <c r="AQ5" s="580"/>
      <c r="AR5" s="580"/>
      <c r="AS5" s="580"/>
      <c r="AT5" s="580"/>
      <c r="AU5" s="580"/>
      <c r="AV5" s="580"/>
      <c r="AW5" s="580"/>
      <c r="AX5" s="580"/>
      <c r="AY5" s="580"/>
      <c r="AZ5" s="580"/>
      <c r="BA5" s="580"/>
      <c r="BB5" s="580"/>
      <c r="BC5" s="580"/>
      <c r="BD5" s="580"/>
      <c r="BE5" s="580"/>
      <c r="BF5" s="581"/>
      <c r="BG5" s="593">
        <v>172093</v>
      </c>
      <c r="BH5" s="594"/>
      <c r="BI5" s="594"/>
      <c r="BJ5" s="594"/>
      <c r="BK5" s="594"/>
      <c r="BL5" s="594"/>
      <c r="BM5" s="594"/>
      <c r="BN5" s="595"/>
      <c r="BO5" s="596">
        <v>96.2</v>
      </c>
      <c r="BP5" s="596"/>
      <c r="BQ5" s="596"/>
      <c r="BR5" s="596"/>
      <c r="BS5" s="597">
        <v>150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18540</v>
      </c>
      <c r="S6" s="594"/>
      <c r="T6" s="594"/>
      <c r="U6" s="594"/>
      <c r="V6" s="594"/>
      <c r="W6" s="594"/>
      <c r="X6" s="594"/>
      <c r="Y6" s="595"/>
      <c r="Z6" s="596">
        <v>0.6</v>
      </c>
      <c r="AA6" s="596"/>
      <c r="AB6" s="596"/>
      <c r="AC6" s="596"/>
      <c r="AD6" s="597">
        <v>18540</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172093</v>
      </c>
      <c r="BH6" s="594"/>
      <c r="BI6" s="594"/>
      <c r="BJ6" s="594"/>
      <c r="BK6" s="594"/>
      <c r="BL6" s="594"/>
      <c r="BM6" s="594"/>
      <c r="BN6" s="595"/>
      <c r="BO6" s="596">
        <v>96.2</v>
      </c>
      <c r="BP6" s="596"/>
      <c r="BQ6" s="596"/>
      <c r="BR6" s="596"/>
      <c r="BS6" s="597">
        <v>150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68868</v>
      </c>
      <c r="CS6" s="594"/>
      <c r="CT6" s="594"/>
      <c r="CU6" s="594"/>
      <c r="CV6" s="594"/>
      <c r="CW6" s="594"/>
      <c r="CX6" s="594"/>
      <c r="CY6" s="595"/>
      <c r="CZ6" s="596">
        <v>2.4</v>
      </c>
      <c r="DA6" s="596"/>
      <c r="DB6" s="596"/>
      <c r="DC6" s="596"/>
      <c r="DD6" s="602" t="s">
        <v>215</v>
      </c>
      <c r="DE6" s="594"/>
      <c r="DF6" s="594"/>
      <c r="DG6" s="594"/>
      <c r="DH6" s="594"/>
      <c r="DI6" s="594"/>
      <c r="DJ6" s="594"/>
      <c r="DK6" s="594"/>
      <c r="DL6" s="594"/>
      <c r="DM6" s="594"/>
      <c r="DN6" s="594"/>
      <c r="DO6" s="594"/>
      <c r="DP6" s="595"/>
      <c r="DQ6" s="602">
        <v>68868</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454</v>
      </c>
      <c r="S7" s="594"/>
      <c r="T7" s="594"/>
      <c r="U7" s="594"/>
      <c r="V7" s="594"/>
      <c r="W7" s="594"/>
      <c r="X7" s="594"/>
      <c r="Y7" s="595"/>
      <c r="Z7" s="596">
        <v>0</v>
      </c>
      <c r="AA7" s="596"/>
      <c r="AB7" s="596"/>
      <c r="AC7" s="596"/>
      <c r="AD7" s="597">
        <v>454</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81838</v>
      </c>
      <c r="BH7" s="594"/>
      <c r="BI7" s="594"/>
      <c r="BJ7" s="594"/>
      <c r="BK7" s="594"/>
      <c r="BL7" s="594"/>
      <c r="BM7" s="594"/>
      <c r="BN7" s="595"/>
      <c r="BO7" s="596">
        <v>45.8</v>
      </c>
      <c r="BP7" s="596"/>
      <c r="BQ7" s="596"/>
      <c r="BR7" s="596"/>
      <c r="BS7" s="597">
        <v>150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420763</v>
      </c>
      <c r="CS7" s="594"/>
      <c r="CT7" s="594"/>
      <c r="CU7" s="594"/>
      <c r="CV7" s="594"/>
      <c r="CW7" s="594"/>
      <c r="CX7" s="594"/>
      <c r="CY7" s="595"/>
      <c r="CZ7" s="596">
        <v>14.4</v>
      </c>
      <c r="DA7" s="596"/>
      <c r="DB7" s="596"/>
      <c r="DC7" s="596"/>
      <c r="DD7" s="602">
        <v>35388</v>
      </c>
      <c r="DE7" s="594"/>
      <c r="DF7" s="594"/>
      <c r="DG7" s="594"/>
      <c r="DH7" s="594"/>
      <c r="DI7" s="594"/>
      <c r="DJ7" s="594"/>
      <c r="DK7" s="594"/>
      <c r="DL7" s="594"/>
      <c r="DM7" s="594"/>
      <c r="DN7" s="594"/>
      <c r="DO7" s="594"/>
      <c r="DP7" s="595"/>
      <c r="DQ7" s="602">
        <v>366190</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1450</v>
      </c>
      <c r="S8" s="594"/>
      <c r="T8" s="594"/>
      <c r="U8" s="594"/>
      <c r="V8" s="594"/>
      <c r="W8" s="594"/>
      <c r="X8" s="594"/>
      <c r="Y8" s="595"/>
      <c r="Z8" s="596">
        <v>0</v>
      </c>
      <c r="AA8" s="596"/>
      <c r="AB8" s="596"/>
      <c r="AC8" s="596"/>
      <c r="AD8" s="597">
        <v>1450</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4174</v>
      </c>
      <c r="BH8" s="594"/>
      <c r="BI8" s="594"/>
      <c r="BJ8" s="594"/>
      <c r="BK8" s="594"/>
      <c r="BL8" s="594"/>
      <c r="BM8" s="594"/>
      <c r="BN8" s="595"/>
      <c r="BO8" s="596">
        <v>2.2999999999999998</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643211</v>
      </c>
      <c r="CS8" s="594"/>
      <c r="CT8" s="594"/>
      <c r="CU8" s="594"/>
      <c r="CV8" s="594"/>
      <c r="CW8" s="594"/>
      <c r="CX8" s="594"/>
      <c r="CY8" s="595"/>
      <c r="CZ8" s="596">
        <v>22</v>
      </c>
      <c r="DA8" s="596"/>
      <c r="DB8" s="596"/>
      <c r="DC8" s="596"/>
      <c r="DD8" s="602" t="s">
        <v>215</v>
      </c>
      <c r="DE8" s="594"/>
      <c r="DF8" s="594"/>
      <c r="DG8" s="594"/>
      <c r="DH8" s="594"/>
      <c r="DI8" s="594"/>
      <c r="DJ8" s="594"/>
      <c r="DK8" s="594"/>
      <c r="DL8" s="594"/>
      <c r="DM8" s="594"/>
      <c r="DN8" s="594"/>
      <c r="DO8" s="594"/>
      <c r="DP8" s="595"/>
      <c r="DQ8" s="602">
        <v>342256</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810</v>
      </c>
      <c r="S9" s="594"/>
      <c r="T9" s="594"/>
      <c r="U9" s="594"/>
      <c r="V9" s="594"/>
      <c r="W9" s="594"/>
      <c r="X9" s="594"/>
      <c r="Y9" s="595"/>
      <c r="Z9" s="596">
        <v>0</v>
      </c>
      <c r="AA9" s="596"/>
      <c r="AB9" s="596"/>
      <c r="AC9" s="596"/>
      <c r="AD9" s="597">
        <v>810</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74107</v>
      </c>
      <c r="BH9" s="594"/>
      <c r="BI9" s="594"/>
      <c r="BJ9" s="594"/>
      <c r="BK9" s="594"/>
      <c r="BL9" s="594"/>
      <c r="BM9" s="594"/>
      <c r="BN9" s="595"/>
      <c r="BO9" s="596">
        <v>41.4</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105609</v>
      </c>
      <c r="CS9" s="594"/>
      <c r="CT9" s="594"/>
      <c r="CU9" s="594"/>
      <c r="CV9" s="594"/>
      <c r="CW9" s="594"/>
      <c r="CX9" s="594"/>
      <c r="CY9" s="595"/>
      <c r="CZ9" s="596">
        <v>3.6</v>
      </c>
      <c r="DA9" s="596"/>
      <c r="DB9" s="596"/>
      <c r="DC9" s="596"/>
      <c r="DD9" s="602">
        <v>10050</v>
      </c>
      <c r="DE9" s="594"/>
      <c r="DF9" s="594"/>
      <c r="DG9" s="594"/>
      <c r="DH9" s="594"/>
      <c r="DI9" s="594"/>
      <c r="DJ9" s="594"/>
      <c r="DK9" s="594"/>
      <c r="DL9" s="594"/>
      <c r="DM9" s="594"/>
      <c r="DN9" s="594"/>
      <c r="DO9" s="594"/>
      <c r="DP9" s="595"/>
      <c r="DQ9" s="602">
        <v>91865</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30986</v>
      </c>
      <c r="S10" s="594"/>
      <c r="T10" s="594"/>
      <c r="U10" s="594"/>
      <c r="V10" s="594"/>
      <c r="W10" s="594"/>
      <c r="X10" s="594"/>
      <c r="Y10" s="595"/>
      <c r="Z10" s="596">
        <v>1</v>
      </c>
      <c r="AA10" s="596"/>
      <c r="AB10" s="596"/>
      <c r="AC10" s="596"/>
      <c r="AD10" s="597">
        <v>30986</v>
      </c>
      <c r="AE10" s="597"/>
      <c r="AF10" s="597"/>
      <c r="AG10" s="597"/>
      <c r="AH10" s="597"/>
      <c r="AI10" s="597"/>
      <c r="AJ10" s="597"/>
      <c r="AK10" s="597"/>
      <c r="AL10" s="598">
        <v>2.2999999999999998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2638</v>
      </c>
      <c r="BH10" s="594"/>
      <c r="BI10" s="594"/>
      <c r="BJ10" s="594"/>
      <c r="BK10" s="594"/>
      <c r="BL10" s="594"/>
      <c r="BM10" s="594"/>
      <c r="BN10" s="595"/>
      <c r="BO10" s="596">
        <v>1.5</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10341</v>
      </c>
      <c r="CS10" s="594"/>
      <c r="CT10" s="594"/>
      <c r="CU10" s="594"/>
      <c r="CV10" s="594"/>
      <c r="CW10" s="594"/>
      <c r="CX10" s="594"/>
      <c r="CY10" s="595"/>
      <c r="CZ10" s="596">
        <v>0.4</v>
      </c>
      <c r="DA10" s="596"/>
      <c r="DB10" s="596"/>
      <c r="DC10" s="596"/>
      <c r="DD10" s="602" t="s">
        <v>221</v>
      </c>
      <c r="DE10" s="594"/>
      <c r="DF10" s="594"/>
      <c r="DG10" s="594"/>
      <c r="DH10" s="594"/>
      <c r="DI10" s="594"/>
      <c r="DJ10" s="594"/>
      <c r="DK10" s="594"/>
      <c r="DL10" s="594"/>
      <c r="DM10" s="594"/>
      <c r="DN10" s="594"/>
      <c r="DO10" s="594"/>
      <c r="DP10" s="595"/>
      <c r="DQ10" s="602">
        <v>412</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919</v>
      </c>
      <c r="BH11" s="594"/>
      <c r="BI11" s="594"/>
      <c r="BJ11" s="594"/>
      <c r="BK11" s="594"/>
      <c r="BL11" s="594"/>
      <c r="BM11" s="594"/>
      <c r="BN11" s="595"/>
      <c r="BO11" s="596">
        <v>0.5</v>
      </c>
      <c r="BP11" s="596"/>
      <c r="BQ11" s="596"/>
      <c r="BR11" s="596"/>
      <c r="BS11" s="602">
        <v>150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180221</v>
      </c>
      <c r="CS11" s="594"/>
      <c r="CT11" s="594"/>
      <c r="CU11" s="594"/>
      <c r="CV11" s="594"/>
      <c r="CW11" s="594"/>
      <c r="CX11" s="594"/>
      <c r="CY11" s="595"/>
      <c r="CZ11" s="596">
        <v>6.2</v>
      </c>
      <c r="DA11" s="596"/>
      <c r="DB11" s="596"/>
      <c r="DC11" s="596"/>
      <c r="DD11" s="602">
        <v>59096</v>
      </c>
      <c r="DE11" s="594"/>
      <c r="DF11" s="594"/>
      <c r="DG11" s="594"/>
      <c r="DH11" s="594"/>
      <c r="DI11" s="594"/>
      <c r="DJ11" s="594"/>
      <c r="DK11" s="594"/>
      <c r="DL11" s="594"/>
      <c r="DM11" s="594"/>
      <c r="DN11" s="594"/>
      <c r="DO11" s="594"/>
      <c r="DP11" s="595"/>
      <c r="DQ11" s="602">
        <v>94095</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73784</v>
      </c>
      <c r="BH12" s="594"/>
      <c r="BI12" s="594"/>
      <c r="BJ12" s="594"/>
      <c r="BK12" s="594"/>
      <c r="BL12" s="594"/>
      <c r="BM12" s="594"/>
      <c r="BN12" s="595"/>
      <c r="BO12" s="596">
        <v>41.3</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2847</v>
      </c>
      <c r="CS12" s="594"/>
      <c r="CT12" s="594"/>
      <c r="CU12" s="594"/>
      <c r="CV12" s="594"/>
      <c r="CW12" s="594"/>
      <c r="CX12" s="594"/>
      <c r="CY12" s="595"/>
      <c r="CZ12" s="596">
        <v>0.1</v>
      </c>
      <c r="DA12" s="596"/>
      <c r="DB12" s="596"/>
      <c r="DC12" s="596"/>
      <c r="DD12" s="602" t="s">
        <v>221</v>
      </c>
      <c r="DE12" s="594"/>
      <c r="DF12" s="594"/>
      <c r="DG12" s="594"/>
      <c r="DH12" s="594"/>
      <c r="DI12" s="594"/>
      <c r="DJ12" s="594"/>
      <c r="DK12" s="594"/>
      <c r="DL12" s="594"/>
      <c r="DM12" s="594"/>
      <c r="DN12" s="594"/>
      <c r="DO12" s="594"/>
      <c r="DP12" s="595"/>
      <c r="DQ12" s="602">
        <v>2716</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2927</v>
      </c>
      <c r="S13" s="594"/>
      <c r="T13" s="594"/>
      <c r="U13" s="594"/>
      <c r="V13" s="594"/>
      <c r="W13" s="594"/>
      <c r="X13" s="594"/>
      <c r="Y13" s="595"/>
      <c r="Z13" s="596">
        <v>0.1</v>
      </c>
      <c r="AA13" s="596"/>
      <c r="AB13" s="596"/>
      <c r="AC13" s="596"/>
      <c r="AD13" s="597">
        <v>2927</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72465</v>
      </c>
      <c r="BH13" s="594"/>
      <c r="BI13" s="594"/>
      <c r="BJ13" s="594"/>
      <c r="BK13" s="594"/>
      <c r="BL13" s="594"/>
      <c r="BM13" s="594"/>
      <c r="BN13" s="595"/>
      <c r="BO13" s="596">
        <v>40.5</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787677</v>
      </c>
      <c r="CS13" s="594"/>
      <c r="CT13" s="594"/>
      <c r="CU13" s="594"/>
      <c r="CV13" s="594"/>
      <c r="CW13" s="594"/>
      <c r="CX13" s="594"/>
      <c r="CY13" s="595"/>
      <c r="CZ13" s="596">
        <v>26.9</v>
      </c>
      <c r="DA13" s="596"/>
      <c r="DB13" s="596"/>
      <c r="DC13" s="596"/>
      <c r="DD13" s="602">
        <v>741803</v>
      </c>
      <c r="DE13" s="594"/>
      <c r="DF13" s="594"/>
      <c r="DG13" s="594"/>
      <c r="DH13" s="594"/>
      <c r="DI13" s="594"/>
      <c r="DJ13" s="594"/>
      <c r="DK13" s="594"/>
      <c r="DL13" s="594"/>
      <c r="DM13" s="594"/>
      <c r="DN13" s="594"/>
      <c r="DO13" s="594"/>
      <c r="DP13" s="595"/>
      <c r="DQ13" s="602">
        <v>130870</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9736</v>
      </c>
      <c r="BH14" s="594"/>
      <c r="BI14" s="594"/>
      <c r="BJ14" s="594"/>
      <c r="BK14" s="594"/>
      <c r="BL14" s="594"/>
      <c r="BM14" s="594"/>
      <c r="BN14" s="595"/>
      <c r="BO14" s="596">
        <v>5.4</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146802</v>
      </c>
      <c r="CS14" s="594"/>
      <c r="CT14" s="594"/>
      <c r="CU14" s="594"/>
      <c r="CV14" s="594"/>
      <c r="CW14" s="594"/>
      <c r="CX14" s="594"/>
      <c r="CY14" s="595"/>
      <c r="CZ14" s="596">
        <v>5</v>
      </c>
      <c r="DA14" s="596"/>
      <c r="DB14" s="596"/>
      <c r="DC14" s="596"/>
      <c r="DD14" s="602">
        <v>72071</v>
      </c>
      <c r="DE14" s="594"/>
      <c r="DF14" s="594"/>
      <c r="DG14" s="594"/>
      <c r="DH14" s="594"/>
      <c r="DI14" s="594"/>
      <c r="DJ14" s="594"/>
      <c r="DK14" s="594"/>
      <c r="DL14" s="594"/>
      <c r="DM14" s="594"/>
      <c r="DN14" s="594"/>
      <c r="DO14" s="594"/>
      <c r="DP14" s="595"/>
      <c r="DQ14" s="602">
        <v>74414</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736</v>
      </c>
      <c r="S15" s="594"/>
      <c r="T15" s="594"/>
      <c r="U15" s="594"/>
      <c r="V15" s="594"/>
      <c r="W15" s="594"/>
      <c r="X15" s="594"/>
      <c r="Y15" s="595"/>
      <c r="Z15" s="596">
        <v>0</v>
      </c>
      <c r="AA15" s="596"/>
      <c r="AB15" s="596"/>
      <c r="AC15" s="596"/>
      <c r="AD15" s="597">
        <v>736</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6735</v>
      </c>
      <c r="BH15" s="594"/>
      <c r="BI15" s="594"/>
      <c r="BJ15" s="594"/>
      <c r="BK15" s="594"/>
      <c r="BL15" s="594"/>
      <c r="BM15" s="594"/>
      <c r="BN15" s="595"/>
      <c r="BO15" s="596">
        <v>3.8</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201585</v>
      </c>
      <c r="CS15" s="594"/>
      <c r="CT15" s="594"/>
      <c r="CU15" s="594"/>
      <c r="CV15" s="594"/>
      <c r="CW15" s="594"/>
      <c r="CX15" s="594"/>
      <c r="CY15" s="595"/>
      <c r="CZ15" s="596">
        <v>6.9</v>
      </c>
      <c r="DA15" s="596"/>
      <c r="DB15" s="596"/>
      <c r="DC15" s="596"/>
      <c r="DD15" s="602">
        <v>46618</v>
      </c>
      <c r="DE15" s="594"/>
      <c r="DF15" s="594"/>
      <c r="DG15" s="594"/>
      <c r="DH15" s="594"/>
      <c r="DI15" s="594"/>
      <c r="DJ15" s="594"/>
      <c r="DK15" s="594"/>
      <c r="DL15" s="594"/>
      <c r="DM15" s="594"/>
      <c r="DN15" s="594"/>
      <c r="DO15" s="594"/>
      <c r="DP15" s="595"/>
      <c r="DQ15" s="602">
        <v>142420</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1305824</v>
      </c>
      <c r="S16" s="594"/>
      <c r="T16" s="594"/>
      <c r="U16" s="594"/>
      <c r="V16" s="594"/>
      <c r="W16" s="594"/>
      <c r="X16" s="594"/>
      <c r="Y16" s="595"/>
      <c r="Z16" s="596">
        <v>43.7</v>
      </c>
      <c r="AA16" s="596"/>
      <c r="AB16" s="596"/>
      <c r="AC16" s="596"/>
      <c r="AD16" s="597">
        <v>1099696</v>
      </c>
      <c r="AE16" s="597"/>
      <c r="AF16" s="597"/>
      <c r="AG16" s="597"/>
      <c r="AH16" s="597"/>
      <c r="AI16" s="597"/>
      <c r="AJ16" s="597"/>
      <c r="AK16" s="597"/>
      <c r="AL16" s="598">
        <v>82.3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1788</v>
      </c>
      <c r="CS16" s="594"/>
      <c r="CT16" s="594"/>
      <c r="CU16" s="594"/>
      <c r="CV16" s="594"/>
      <c r="CW16" s="594"/>
      <c r="CX16" s="594"/>
      <c r="CY16" s="595"/>
      <c r="CZ16" s="596">
        <v>0.1</v>
      </c>
      <c r="DA16" s="596"/>
      <c r="DB16" s="596"/>
      <c r="DC16" s="596"/>
      <c r="DD16" s="602" t="s">
        <v>221</v>
      </c>
      <c r="DE16" s="594"/>
      <c r="DF16" s="594"/>
      <c r="DG16" s="594"/>
      <c r="DH16" s="594"/>
      <c r="DI16" s="594"/>
      <c r="DJ16" s="594"/>
      <c r="DK16" s="594"/>
      <c r="DL16" s="594"/>
      <c r="DM16" s="594"/>
      <c r="DN16" s="594"/>
      <c r="DO16" s="594"/>
      <c r="DP16" s="595"/>
      <c r="DQ16" s="602">
        <v>1758</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1099696</v>
      </c>
      <c r="S17" s="594"/>
      <c r="T17" s="594"/>
      <c r="U17" s="594"/>
      <c r="V17" s="594"/>
      <c r="W17" s="594"/>
      <c r="X17" s="594"/>
      <c r="Y17" s="595"/>
      <c r="Z17" s="596">
        <v>36.799999999999997</v>
      </c>
      <c r="AA17" s="596"/>
      <c r="AB17" s="596"/>
      <c r="AC17" s="596"/>
      <c r="AD17" s="597">
        <v>1099696</v>
      </c>
      <c r="AE17" s="597"/>
      <c r="AF17" s="597"/>
      <c r="AG17" s="597"/>
      <c r="AH17" s="597"/>
      <c r="AI17" s="597"/>
      <c r="AJ17" s="597"/>
      <c r="AK17" s="597"/>
      <c r="AL17" s="598">
        <v>82.3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357364</v>
      </c>
      <c r="CS17" s="594"/>
      <c r="CT17" s="594"/>
      <c r="CU17" s="594"/>
      <c r="CV17" s="594"/>
      <c r="CW17" s="594"/>
      <c r="CX17" s="594"/>
      <c r="CY17" s="595"/>
      <c r="CZ17" s="596">
        <v>12.2</v>
      </c>
      <c r="DA17" s="596"/>
      <c r="DB17" s="596"/>
      <c r="DC17" s="596"/>
      <c r="DD17" s="602" t="s">
        <v>221</v>
      </c>
      <c r="DE17" s="594"/>
      <c r="DF17" s="594"/>
      <c r="DG17" s="594"/>
      <c r="DH17" s="594"/>
      <c r="DI17" s="594"/>
      <c r="DJ17" s="594"/>
      <c r="DK17" s="594"/>
      <c r="DL17" s="594"/>
      <c r="DM17" s="594"/>
      <c r="DN17" s="594"/>
      <c r="DO17" s="594"/>
      <c r="DP17" s="595"/>
      <c r="DQ17" s="602">
        <v>355308</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206128</v>
      </c>
      <c r="S18" s="594"/>
      <c r="T18" s="594"/>
      <c r="U18" s="594"/>
      <c r="V18" s="594"/>
      <c r="W18" s="594"/>
      <c r="X18" s="594"/>
      <c r="Y18" s="595"/>
      <c r="Z18" s="596">
        <v>6.9</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6717</v>
      </c>
      <c r="BH19" s="594"/>
      <c r="BI19" s="594"/>
      <c r="BJ19" s="594"/>
      <c r="BK19" s="594"/>
      <c r="BL19" s="594"/>
      <c r="BM19" s="594"/>
      <c r="BN19" s="595"/>
      <c r="BO19" s="596">
        <v>3.8</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1540537</v>
      </c>
      <c r="S20" s="594"/>
      <c r="T20" s="594"/>
      <c r="U20" s="594"/>
      <c r="V20" s="594"/>
      <c r="W20" s="594"/>
      <c r="X20" s="594"/>
      <c r="Y20" s="595"/>
      <c r="Z20" s="596">
        <v>51.5</v>
      </c>
      <c r="AA20" s="596"/>
      <c r="AB20" s="596"/>
      <c r="AC20" s="596"/>
      <c r="AD20" s="597">
        <v>1334409</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6717</v>
      </c>
      <c r="BH20" s="594"/>
      <c r="BI20" s="594"/>
      <c r="BJ20" s="594"/>
      <c r="BK20" s="594"/>
      <c r="BL20" s="594"/>
      <c r="BM20" s="594"/>
      <c r="BN20" s="595"/>
      <c r="BO20" s="596">
        <v>3.8</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2927076</v>
      </c>
      <c r="CS20" s="594"/>
      <c r="CT20" s="594"/>
      <c r="CU20" s="594"/>
      <c r="CV20" s="594"/>
      <c r="CW20" s="594"/>
      <c r="CX20" s="594"/>
      <c r="CY20" s="595"/>
      <c r="CZ20" s="596">
        <v>100</v>
      </c>
      <c r="DA20" s="596"/>
      <c r="DB20" s="596"/>
      <c r="DC20" s="596"/>
      <c r="DD20" s="602">
        <v>965026</v>
      </c>
      <c r="DE20" s="594"/>
      <c r="DF20" s="594"/>
      <c r="DG20" s="594"/>
      <c r="DH20" s="594"/>
      <c r="DI20" s="594"/>
      <c r="DJ20" s="594"/>
      <c r="DK20" s="594"/>
      <c r="DL20" s="594"/>
      <c r="DM20" s="594"/>
      <c r="DN20" s="594"/>
      <c r="DO20" s="594"/>
      <c r="DP20" s="595"/>
      <c r="DQ20" s="602">
        <v>1671172</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650</v>
      </c>
      <c r="S21" s="594"/>
      <c r="T21" s="594"/>
      <c r="U21" s="594"/>
      <c r="V21" s="594"/>
      <c r="W21" s="594"/>
      <c r="X21" s="594"/>
      <c r="Y21" s="595"/>
      <c r="Z21" s="596">
        <v>0</v>
      </c>
      <c r="AA21" s="596"/>
      <c r="AB21" s="596"/>
      <c r="AC21" s="596"/>
      <c r="AD21" s="597">
        <v>650</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6717</v>
      </c>
      <c r="BH21" s="594"/>
      <c r="BI21" s="594"/>
      <c r="BJ21" s="594"/>
      <c r="BK21" s="594"/>
      <c r="BL21" s="594"/>
      <c r="BM21" s="594"/>
      <c r="BN21" s="595"/>
      <c r="BO21" s="596">
        <v>3.8</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40142</v>
      </c>
      <c r="S22" s="594"/>
      <c r="T22" s="594"/>
      <c r="U22" s="594"/>
      <c r="V22" s="594"/>
      <c r="W22" s="594"/>
      <c r="X22" s="594"/>
      <c r="Y22" s="595"/>
      <c r="Z22" s="596">
        <v>1.3</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17908</v>
      </c>
      <c r="S23" s="594"/>
      <c r="T23" s="594"/>
      <c r="U23" s="594"/>
      <c r="V23" s="594"/>
      <c r="W23" s="594"/>
      <c r="X23" s="594"/>
      <c r="Y23" s="595"/>
      <c r="Z23" s="596">
        <v>0.6</v>
      </c>
      <c r="AA23" s="596"/>
      <c r="AB23" s="596"/>
      <c r="AC23" s="596"/>
      <c r="AD23" s="597">
        <v>1369</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7141</v>
      </c>
      <c r="S24" s="594"/>
      <c r="T24" s="594"/>
      <c r="U24" s="594"/>
      <c r="V24" s="594"/>
      <c r="W24" s="594"/>
      <c r="X24" s="594"/>
      <c r="Y24" s="595"/>
      <c r="Z24" s="596">
        <v>0.2</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1094503</v>
      </c>
      <c r="CS24" s="583"/>
      <c r="CT24" s="583"/>
      <c r="CU24" s="583"/>
      <c r="CV24" s="583"/>
      <c r="CW24" s="583"/>
      <c r="CX24" s="583"/>
      <c r="CY24" s="584"/>
      <c r="CZ24" s="620">
        <v>37.4</v>
      </c>
      <c r="DA24" s="621"/>
      <c r="DB24" s="621"/>
      <c r="DC24" s="622"/>
      <c r="DD24" s="619">
        <v>833359</v>
      </c>
      <c r="DE24" s="583"/>
      <c r="DF24" s="583"/>
      <c r="DG24" s="583"/>
      <c r="DH24" s="583"/>
      <c r="DI24" s="583"/>
      <c r="DJ24" s="583"/>
      <c r="DK24" s="584"/>
      <c r="DL24" s="619">
        <v>664747</v>
      </c>
      <c r="DM24" s="583"/>
      <c r="DN24" s="583"/>
      <c r="DO24" s="583"/>
      <c r="DP24" s="583"/>
      <c r="DQ24" s="583"/>
      <c r="DR24" s="583"/>
      <c r="DS24" s="583"/>
      <c r="DT24" s="583"/>
      <c r="DU24" s="583"/>
      <c r="DV24" s="584"/>
      <c r="DW24" s="587">
        <v>47.3</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553757</v>
      </c>
      <c r="S25" s="594"/>
      <c r="T25" s="594"/>
      <c r="U25" s="594"/>
      <c r="V25" s="594"/>
      <c r="W25" s="594"/>
      <c r="X25" s="594"/>
      <c r="Y25" s="595"/>
      <c r="Z25" s="596">
        <v>18.5</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393661</v>
      </c>
      <c r="CS25" s="625"/>
      <c r="CT25" s="625"/>
      <c r="CU25" s="625"/>
      <c r="CV25" s="625"/>
      <c r="CW25" s="625"/>
      <c r="CX25" s="625"/>
      <c r="CY25" s="626"/>
      <c r="CZ25" s="627">
        <v>13.4</v>
      </c>
      <c r="DA25" s="628"/>
      <c r="DB25" s="628"/>
      <c r="DC25" s="629"/>
      <c r="DD25" s="602">
        <v>370275</v>
      </c>
      <c r="DE25" s="625"/>
      <c r="DF25" s="625"/>
      <c r="DG25" s="625"/>
      <c r="DH25" s="625"/>
      <c r="DI25" s="625"/>
      <c r="DJ25" s="625"/>
      <c r="DK25" s="626"/>
      <c r="DL25" s="602">
        <v>358955</v>
      </c>
      <c r="DM25" s="625"/>
      <c r="DN25" s="625"/>
      <c r="DO25" s="625"/>
      <c r="DP25" s="625"/>
      <c r="DQ25" s="625"/>
      <c r="DR25" s="625"/>
      <c r="DS25" s="625"/>
      <c r="DT25" s="625"/>
      <c r="DU25" s="625"/>
      <c r="DV25" s="626"/>
      <c r="DW25" s="598">
        <v>25.5</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202638</v>
      </c>
      <c r="CS26" s="594"/>
      <c r="CT26" s="594"/>
      <c r="CU26" s="594"/>
      <c r="CV26" s="594"/>
      <c r="CW26" s="594"/>
      <c r="CX26" s="594"/>
      <c r="CY26" s="595"/>
      <c r="CZ26" s="627">
        <v>6.9</v>
      </c>
      <c r="DA26" s="628"/>
      <c r="DB26" s="628"/>
      <c r="DC26" s="629"/>
      <c r="DD26" s="602">
        <v>183642</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148902</v>
      </c>
      <c r="S27" s="594"/>
      <c r="T27" s="594"/>
      <c r="U27" s="594"/>
      <c r="V27" s="594"/>
      <c r="W27" s="594"/>
      <c r="X27" s="594"/>
      <c r="Y27" s="595"/>
      <c r="Z27" s="596">
        <v>5</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178810</v>
      </c>
      <c r="BH27" s="594"/>
      <c r="BI27" s="594"/>
      <c r="BJ27" s="594"/>
      <c r="BK27" s="594"/>
      <c r="BL27" s="594"/>
      <c r="BM27" s="594"/>
      <c r="BN27" s="595"/>
      <c r="BO27" s="596">
        <v>100</v>
      </c>
      <c r="BP27" s="596"/>
      <c r="BQ27" s="596"/>
      <c r="BR27" s="596"/>
      <c r="BS27" s="602">
        <v>150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343478</v>
      </c>
      <c r="CS27" s="625"/>
      <c r="CT27" s="625"/>
      <c r="CU27" s="625"/>
      <c r="CV27" s="625"/>
      <c r="CW27" s="625"/>
      <c r="CX27" s="625"/>
      <c r="CY27" s="626"/>
      <c r="CZ27" s="627">
        <v>11.7</v>
      </c>
      <c r="DA27" s="628"/>
      <c r="DB27" s="628"/>
      <c r="DC27" s="629"/>
      <c r="DD27" s="602">
        <v>107776</v>
      </c>
      <c r="DE27" s="625"/>
      <c r="DF27" s="625"/>
      <c r="DG27" s="625"/>
      <c r="DH27" s="625"/>
      <c r="DI27" s="625"/>
      <c r="DJ27" s="625"/>
      <c r="DK27" s="626"/>
      <c r="DL27" s="602">
        <v>107776</v>
      </c>
      <c r="DM27" s="625"/>
      <c r="DN27" s="625"/>
      <c r="DO27" s="625"/>
      <c r="DP27" s="625"/>
      <c r="DQ27" s="625"/>
      <c r="DR27" s="625"/>
      <c r="DS27" s="625"/>
      <c r="DT27" s="625"/>
      <c r="DU27" s="625"/>
      <c r="DV27" s="626"/>
      <c r="DW27" s="598">
        <v>7.7</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22280</v>
      </c>
      <c r="S28" s="594"/>
      <c r="T28" s="594"/>
      <c r="U28" s="594"/>
      <c r="V28" s="594"/>
      <c r="W28" s="594"/>
      <c r="X28" s="594"/>
      <c r="Y28" s="595"/>
      <c r="Z28" s="596">
        <v>0.7</v>
      </c>
      <c r="AA28" s="596"/>
      <c r="AB28" s="596"/>
      <c r="AC28" s="596"/>
      <c r="AD28" s="597">
        <v>57</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357364</v>
      </c>
      <c r="CS28" s="594"/>
      <c r="CT28" s="594"/>
      <c r="CU28" s="594"/>
      <c r="CV28" s="594"/>
      <c r="CW28" s="594"/>
      <c r="CX28" s="594"/>
      <c r="CY28" s="595"/>
      <c r="CZ28" s="627">
        <v>12.2</v>
      </c>
      <c r="DA28" s="628"/>
      <c r="DB28" s="628"/>
      <c r="DC28" s="629"/>
      <c r="DD28" s="602">
        <v>355308</v>
      </c>
      <c r="DE28" s="594"/>
      <c r="DF28" s="594"/>
      <c r="DG28" s="594"/>
      <c r="DH28" s="594"/>
      <c r="DI28" s="594"/>
      <c r="DJ28" s="594"/>
      <c r="DK28" s="595"/>
      <c r="DL28" s="602">
        <v>198016</v>
      </c>
      <c r="DM28" s="594"/>
      <c r="DN28" s="594"/>
      <c r="DO28" s="594"/>
      <c r="DP28" s="594"/>
      <c r="DQ28" s="594"/>
      <c r="DR28" s="594"/>
      <c r="DS28" s="594"/>
      <c r="DT28" s="594"/>
      <c r="DU28" s="594"/>
      <c r="DV28" s="595"/>
      <c r="DW28" s="598">
        <v>14.1</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91</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357364</v>
      </c>
      <c r="CS29" s="625"/>
      <c r="CT29" s="625"/>
      <c r="CU29" s="625"/>
      <c r="CV29" s="625"/>
      <c r="CW29" s="625"/>
      <c r="CX29" s="625"/>
      <c r="CY29" s="626"/>
      <c r="CZ29" s="627">
        <v>12.2</v>
      </c>
      <c r="DA29" s="628"/>
      <c r="DB29" s="628"/>
      <c r="DC29" s="629"/>
      <c r="DD29" s="602">
        <v>355308</v>
      </c>
      <c r="DE29" s="625"/>
      <c r="DF29" s="625"/>
      <c r="DG29" s="625"/>
      <c r="DH29" s="625"/>
      <c r="DI29" s="625"/>
      <c r="DJ29" s="625"/>
      <c r="DK29" s="626"/>
      <c r="DL29" s="602">
        <v>198016</v>
      </c>
      <c r="DM29" s="625"/>
      <c r="DN29" s="625"/>
      <c r="DO29" s="625"/>
      <c r="DP29" s="625"/>
      <c r="DQ29" s="625"/>
      <c r="DR29" s="625"/>
      <c r="DS29" s="625"/>
      <c r="DT29" s="625"/>
      <c r="DU29" s="625"/>
      <c r="DV29" s="626"/>
      <c r="DW29" s="598">
        <v>14.1</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t="s">
        <v>221</v>
      </c>
      <c r="S30" s="594"/>
      <c r="T30" s="594"/>
      <c r="U30" s="594"/>
      <c r="V30" s="594"/>
      <c r="W30" s="594"/>
      <c r="X30" s="594"/>
      <c r="Y30" s="595"/>
      <c r="Z30" s="596" t="s">
        <v>221</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97.6</v>
      </c>
      <c r="BH30" s="652"/>
      <c r="BI30" s="652"/>
      <c r="BJ30" s="652"/>
      <c r="BK30" s="652"/>
      <c r="BL30" s="652"/>
      <c r="BM30" s="588">
        <v>87.4</v>
      </c>
      <c r="BN30" s="652"/>
      <c r="BO30" s="652"/>
      <c r="BP30" s="652"/>
      <c r="BQ30" s="653"/>
      <c r="BR30" s="651">
        <v>97.4</v>
      </c>
      <c r="BS30" s="652"/>
      <c r="BT30" s="652"/>
      <c r="BU30" s="652"/>
      <c r="BV30" s="652"/>
      <c r="BW30" s="652"/>
      <c r="BX30" s="588">
        <v>86.6</v>
      </c>
      <c r="BY30" s="652"/>
      <c r="BZ30" s="652"/>
      <c r="CA30" s="652"/>
      <c r="CB30" s="653"/>
      <c r="CD30" s="656"/>
      <c r="CE30" s="657"/>
      <c r="CF30" s="607" t="s">
        <v>293</v>
      </c>
      <c r="CG30" s="608"/>
      <c r="CH30" s="608"/>
      <c r="CI30" s="608"/>
      <c r="CJ30" s="608"/>
      <c r="CK30" s="608"/>
      <c r="CL30" s="608"/>
      <c r="CM30" s="608"/>
      <c r="CN30" s="608"/>
      <c r="CO30" s="608"/>
      <c r="CP30" s="608"/>
      <c r="CQ30" s="609"/>
      <c r="CR30" s="593">
        <v>343741</v>
      </c>
      <c r="CS30" s="594"/>
      <c r="CT30" s="594"/>
      <c r="CU30" s="594"/>
      <c r="CV30" s="594"/>
      <c r="CW30" s="594"/>
      <c r="CX30" s="594"/>
      <c r="CY30" s="595"/>
      <c r="CZ30" s="627">
        <v>11.7</v>
      </c>
      <c r="DA30" s="628"/>
      <c r="DB30" s="628"/>
      <c r="DC30" s="629"/>
      <c r="DD30" s="602">
        <v>343143</v>
      </c>
      <c r="DE30" s="594"/>
      <c r="DF30" s="594"/>
      <c r="DG30" s="594"/>
      <c r="DH30" s="594"/>
      <c r="DI30" s="594"/>
      <c r="DJ30" s="594"/>
      <c r="DK30" s="595"/>
      <c r="DL30" s="602">
        <v>185851</v>
      </c>
      <c r="DM30" s="594"/>
      <c r="DN30" s="594"/>
      <c r="DO30" s="594"/>
      <c r="DP30" s="594"/>
      <c r="DQ30" s="594"/>
      <c r="DR30" s="594"/>
      <c r="DS30" s="594"/>
      <c r="DT30" s="594"/>
      <c r="DU30" s="594"/>
      <c r="DV30" s="595"/>
      <c r="DW30" s="598">
        <v>13.2</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94453</v>
      </c>
      <c r="S31" s="594"/>
      <c r="T31" s="594"/>
      <c r="U31" s="594"/>
      <c r="V31" s="594"/>
      <c r="W31" s="594"/>
      <c r="X31" s="594"/>
      <c r="Y31" s="595"/>
      <c r="Z31" s="596">
        <v>3.2</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97.4</v>
      </c>
      <c r="BH31" s="625"/>
      <c r="BI31" s="625"/>
      <c r="BJ31" s="625"/>
      <c r="BK31" s="625"/>
      <c r="BL31" s="625"/>
      <c r="BM31" s="599">
        <v>90.4</v>
      </c>
      <c r="BN31" s="649"/>
      <c r="BO31" s="649"/>
      <c r="BP31" s="649"/>
      <c r="BQ31" s="650"/>
      <c r="BR31" s="648">
        <v>97.4</v>
      </c>
      <c r="BS31" s="625"/>
      <c r="BT31" s="625"/>
      <c r="BU31" s="625"/>
      <c r="BV31" s="625"/>
      <c r="BW31" s="625"/>
      <c r="BX31" s="599">
        <v>90.5</v>
      </c>
      <c r="BY31" s="649"/>
      <c r="BZ31" s="649"/>
      <c r="CA31" s="649"/>
      <c r="CB31" s="650"/>
      <c r="CD31" s="656"/>
      <c r="CE31" s="657"/>
      <c r="CF31" s="607" t="s">
        <v>297</v>
      </c>
      <c r="CG31" s="608"/>
      <c r="CH31" s="608"/>
      <c r="CI31" s="608"/>
      <c r="CJ31" s="608"/>
      <c r="CK31" s="608"/>
      <c r="CL31" s="608"/>
      <c r="CM31" s="608"/>
      <c r="CN31" s="608"/>
      <c r="CO31" s="608"/>
      <c r="CP31" s="608"/>
      <c r="CQ31" s="609"/>
      <c r="CR31" s="593">
        <v>13623</v>
      </c>
      <c r="CS31" s="625"/>
      <c r="CT31" s="625"/>
      <c r="CU31" s="625"/>
      <c r="CV31" s="625"/>
      <c r="CW31" s="625"/>
      <c r="CX31" s="625"/>
      <c r="CY31" s="626"/>
      <c r="CZ31" s="627">
        <v>0.5</v>
      </c>
      <c r="DA31" s="628"/>
      <c r="DB31" s="628"/>
      <c r="DC31" s="629"/>
      <c r="DD31" s="602">
        <v>12165</v>
      </c>
      <c r="DE31" s="625"/>
      <c r="DF31" s="625"/>
      <c r="DG31" s="625"/>
      <c r="DH31" s="625"/>
      <c r="DI31" s="625"/>
      <c r="DJ31" s="625"/>
      <c r="DK31" s="626"/>
      <c r="DL31" s="602">
        <v>12165</v>
      </c>
      <c r="DM31" s="625"/>
      <c r="DN31" s="625"/>
      <c r="DO31" s="625"/>
      <c r="DP31" s="625"/>
      <c r="DQ31" s="625"/>
      <c r="DR31" s="625"/>
      <c r="DS31" s="625"/>
      <c r="DT31" s="625"/>
      <c r="DU31" s="625"/>
      <c r="DV31" s="626"/>
      <c r="DW31" s="598">
        <v>0.9</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33209</v>
      </c>
      <c r="S32" s="594"/>
      <c r="T32" s="594"/>
      <c r="U32" s="594"/>
      <c r="V32" s="594"/>
      <c r="W32" s="594"/>
      <c r="X32" s="594"/>
      <c r="Y32" s="595"/>
      <c r="Z32" s="596">
        <v>1.1000000000000001</v>
      </c>
      <c r="AA32" s="596"/>
      <c r="AB32" s="596"/>
      <c r="AC32" s="596"/>
      <c r="AD32" s="597">
        <v>187</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97.5</v>
      </c>
      <c r="BH32" s="661"/>
      <c r="BI32" s="661"/>
      <c r="BJ32" s="661"/>
      <c r="BK32" s="661"/>
      <c r="BL32" s="661"/>
      <c r="BM32" s="662">
        <v>82.2</v>
      </c>
      <c r="BN32" s="661"/>
      <c r="BO32" s="661"/>
      <c r="BP32" s="661"/>
      <c r="BQ32" s="663"/>
      <c r="BR32" s="660">
        <v>97</v>
      </c>
      <c r="BS32" s="661"/>
      <c r="BT32" s="661"/>
      <c r="BU32" s="661"/>
      <c r="BV32" s="661"/>
      <c r="BW32" s="661"/>
      <c r="BX32" s="662">
        <v>80</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530336</v>
      </c>
      <c r="S33" s="594"/>
      <c r="T33" s="594"/>
      <c r="U33" s="594"/>
      <c r="V33" s="594"/>
      <c r="W33" s="594"/>
      <c r="X33" s="594"/>
      <c r="Y33" s="595"/>
      <c r="Z33" s="596">
        <v>17.7</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865759</v>
      </c>
      <c r="CS33" s="625"/>
      <c r="CT33" s="625"/>
      <c r="CU33" s="625"/>
      <c r="CV33" s="625"/>
      <c r="CW33" s="625"/>
      <c r="CX33" s="625"/>
      <c r="CY33" s="626"/>
      <c r="CZ33" s="627">
        <v>29.6</v>
      </c>
      <c r="DA33" s="628"/>
      <c r="DB33" s="628"/>
      <c r="DC33" s="629"/>
      <c r="DD33" s="602">
        <v>690774</v>
      </c>
      <c r="DE33" s="625"/>
      <c r="DF33" s="625"/>
      <c r="DG33" s="625"/>
      <c r="DH33" s="625"/>
      <c r="DI33" s="625"/>
      <c r="DJ33" s="625"/>
      <c r="DK33" s="626"/>
      <c r="DL33" s="602">
        <v>530085</v>
      </c>
      <c r="DM33" s="625"/>
      <c r="DN33" s="625"/>
      <c r="DO33" s="625"/>
      <c r="DP33" s="625"/>
      <c r="DQ33" s="625"/>
      <c r="DR33" s="625"/>
      <c r="DS33" s="625"/>
      <c r="DT33" s="625"/>
      <c r="DU33" s="625"/>
      <c r="DV33" s="626"/>
      <c r="DW33" s="598">
        <v>37.700000000000003</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349060</v>
      </c>
      <c r="CS34" s="594"/>
      <c r="CT34" s="594"/>
      <c r="CU34" s="594"/>
      <c r="CV34" s="594"/>
      <c r="CW34" s="594"/>
      <c r="CX34" s="594"/>
      <c r="CY34" s="595"/>
      <c r="CZ34" s="627">
        <v>11.9</v>
      </c>
      <c r="DA34" s="628"/>
      <c r="DB34" s="628"/>
      <c r="DC34" s="629"/>
      <c r="DD34" s="602">
        <v>242625</v>
      </c>
      <c r="DE34" s="594"/>
      <c r="DF34" s="594"/>
      <c r="DG34" s="594"/>
      <c r="DH34" s="594"/>
      <c r="DI34" s="594"/>
      <c r="DJ34" s="594"/>
      <c r="DK34" s="595"/>
      <c r="DL34" s="602">
        <v>197714</v>
      </c>
      <c r="DM34" s="594"/>
      <c r="DN34" s="594"/>
      <c r="DO34" s="594"/>
      <c r="DP34" s="594"/>
      <c r="DQ34" s="594"/>
      <c r="DR34" s="594"/>
      <c r="DS34" s="594"/>
      <c r="DT34" s="594"/>
      <c r="DU34" s="594"/>
      <c r="DV34" s="595"/>
      <c r="DW34" s="598">
        <v>14.1</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69936</v>
      </c>
      <c r="S35" s="594"/>
      <c r="T35" s="594"/>
      <c r="U35" s="594"/>
      <c r="V35" s="594"/>
      <c r="W35" s="594"/>
      <c r="X35" s="594"/>
      <c r="Y35" s="595"/>
      <c r="Z35" s="596">
        <v>2.2999999999999998</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206767</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t="s">
        <v>215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10723</v>
      </c>
      <c r="CS35" s="625"/>
      <c r="CT35" s="625"/>
      <c r="CU35" s="625"/>
      <c r="CV35" s="625"/>
      <c r="CW35" s="625"/>
      <c r="CX35" s="625"/>
      <c r="CY35" s="626"/>
      <c r="CZ35" s="627">
        <v>0.4</v>
      </c>
      <c r="DA35" s="628"/>
      <c r="DB35" s="628"/>
      <c r="DC35" s="629"/>
      <c r="DD35" s="602">
        <v>6071</v>
      </c>
      <c r="DE35" s="625"/>
      <c r="DF35" s="625"/>
      <c r="DG35" s="625"/>
      <c r="DH35" s="625"/>
      <c r="DI35" s="625"/>
      <c r="DJ35" s="625"/>
      <c r="DK35" s="626"/>
      <c r="DL35" s="602">
        <v>5576</v>
      </c>
      <c r="DM35" s="625"/>
      <c r="DN35" s="625"/>
      <c r="DO35" s="625"/>
      <c r="DP35" s="625"/>
      <c r="DQ35" s="625"/>
      <c r="DR35" s="625"/>
      <c r="DS35" s="625"/>
      <c r="DT35" s="625"/>
      <c r="DU35" s="625"/>
      <c r="DV35" s="626"/>
      <c r="DW35" s="598">
        <v>0.4</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2989406</v>
      </c>
      <c r="S36" s="666"/>
      <c r="T36" s="666"/>
      <c r="U36" s="666"/>
      <c r="V36" s="666"/>
      <c r="W36" s="666"/>
      <c r="X36" s="666"/>
      <c r="Y36" s="667"/>
      <c r="Z36" s="668">
        <v>100</v>
      </c>
      <c r="AA36" s="668"/>
      <c r="AB36" s="668"/>
      <c r="AC36" s="668"/>
      <c r="AD36" s="669">
        <v>1336672</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1049</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-33152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216524</v>
      </c>
      <c r="CS36" s="594"/>
      <c r="CT36" s="594"/>
      <c r="CU36" s="594"/>
      <c r="CV36" s="594"/>
      <c r="CW36" s="594"/>
      <c r="CX36" s="594"/>
      <c r="CY36" s="595"/>
      <c r="CZ36" s="627">
        <v>7.4</v>
      </c>
      <c r="DA36" s="628"/>
      <c r="DB36" s="628"/>
      <c r="DC36" s="629"/>
      <c r="DD36" s="602">
        <v>199295</v>
      </c>
      <c r="DE36" s="594"/>
      <c r="DF36" s="594"/>
      <c r="DG36" s="594"/>
      <c r="DH36" s="594"/>
      <c r="DI36" s="594"/>
      <c r="DJ36" s="594"/>
      <c r="DK36" s="595"/>
      <c r="DL36" s="602">
        <v>171858</v>
      </c>
      <c r="DM36" s="594"/>
      <c r="DN36" s="594"/>
      <c r="DO36" s="594"/>
      <c r="DP36" s="594"/>
      <c r="DQ36" s="594"/>
      <c r="DR36" s="594"/>
      <c r="DS36" s="594"/>
      <c r="DT36" s="594"/>
      <c r="DU36" s="594"/>
      <c r="DV36" s="595"/>
      <c r="DW36" s="598">
        <v>12.2</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t="s">
        <v>316</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601</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112792</v>
      </c>
      <c r="CS37" s="625"/>
      <c r="CT37" s="625"/>
      <c r="CU37" s="625"/>
      <c r="CV37" s="625"/>
      <c r="CW37" s="625"/>
      <c r="CX37" s="625"/>
      <c r="CY37" s="626"/>
      <c r="CZ37" s="627">
        <v>3.9</v>
      </c>
      <c r="DA37" s="628"/>
      <c r="DB37" s="628"/>
      <c r="DC37" s="629"/>
      <c r="DD37" s="602">
        <v>108592</v>
      </c>
      <c r="DE37" s="625"/>
      <c r="DF37" s="625"/>
      <c r="DG37" s="625"/>
      <c r="DH37" s="625"/>
      <c r="DI37" s="625"/>
      <c r="DJ37" s="625"/>
      <c r="DK37" s="626"/>
      <c r="DL37" s="602">
        <v>99949</v>
      </c>
      <c r="DM37" s="625"/>
      <c r="DN37" s="625"/>
      <c r="DO37" s="625"/>
      <c r="DP37" s="625"/>
      <c r="DQ37" s="625"/>
      <c r="DR37" s="625"/>
      <c r="DS37" s="625"/>
      <c r="DT37" s="625"/>
      <c r="DU37" s="625"/>
      <c r="DV37" s="626"/>
      <c r="DW37" s="598">
        <v>7.1</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t="s">
        <v>320</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989</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206767</v>
      </c>
      <c r="CS38" s="594"/>
      <c r="CT38" s="594"/>
      <c r="CU38" s="594"/>
      <c r="CV38" s="594"/>
      <c r="CW38" s="594"/>
      <c r="CX38" s="594"/>
      <c r="CY38" s="595"/>
      <c r="CZ38" s="627">
        <v>7.1</v>
      </c>
      <c r="DA38" s="628"/>
      <c r="DB38" s="628"/>
      <c r="DC38" s="629"/>
      <c r="DD38" s="602">
        <v>178318</v>
      </c>
      <c r="DE38" s="594"/>
      <c r="DF38" s="594"/>
      <c r="DG38" s="594"/>
      <c r="DH38" s="594"/>
      <c r="DI38" s="594"/>
      <c r="DJ38" s="594"/>
      <c r="DK38" s="595"/>
      <c r="DL38" s="602">
        <v>154937</v>
      </c>
      <c r="DM38" s="594"/>
      <c r="DN38" s="594"/>
      <c r="DO38" s="594"/>
      <c r="DP38" s="594"/>
      <c r="DQ38" s="594"/>
      <c r="DR38" s="594"/>
      <c r="DS38" s="594"/>
      <c r="DT38" s="594"/>
      <c r="DU38" s="594"/>
      <c r="DV38" s="595"/>
      <c r="DW38" s="598">
        <v>11</v>
      </c>
      <c r="DX38" s="623"/>
      <c r="DY38" s="623"/>
      <c r="DZ38" s="623"/>
      <c r="EA38" s="623"/>
      <c r="EB38" s="623"/>
      <c r="EC38" s="624"/>
    </row>
    <row r="39" spans="2:133" ht="11.25" customHeight="1" x14ac:dyDescent="0.15">
      <c r="AQ39" s="672" t="s">
        <v>323</v>
      </c>
      <c r="AR39" s="673"/>
      <c r="AS39" s="673"/>
      <c r="AT39" s="673"/>
      <c r="AU39" s="673"/>
      <c r="AV39" s="673"/>
      <c r="AW39" s="673"/>
      <c r="AX39" s="673"/>
      <c r="AY39" s="674"/>
      <c r="AZ39" s="593" t="s">
        <v>320</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70</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82220</v>
      </c>
      <c r="CS39" s="625"/>
      <c r="CT39" s="625"/>
      <c r="CU39" s="625"/>
      <c r="CV39" s="625"/>
      <c r="CW39" s="625"/>
      <c r="CX39" s="625"/>
      <c r="CY39" s="626"/>
      <c r="CZ39" s="627">
        <v>2.8</v>
      </c>
      <c r="DA39" s="628"/>
      <c r="DB39" s="628"/>
      <c r="DC39" s="629"/>
      <c r="DD39" s="602">
        <v>64000</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63434</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132</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465</v>
      </c>
      <c r="CS40" s="594"/>
      <c r="CT40" s="594"/>
      <c r="CU40" s="594"/>
      <c r="CV40" s="594"/>
      <c r="CW40" s="594"/>
      <c r="CX40" s="594"/>
      <c r="CY40" s="595"/>
      <c r="CZ40" s="627">
        <v>0</v>
      </c>
      <c r="DA40" s="628"/>
      <c r="DB40" s="628"/>
      <c r="DC40" s="629"/>
      <c r="DD40" s="602">
        <v>465</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142284</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298</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316</v>
      </c>
      <c r="CS41" s="625"/>
      <c r="CT41" s="625"/>
      <c r="CU41" s="625"/>
      <c r="CV41" s="625"/>
      <c r="CW41" s="625"/>
      <c r="CX41" s="625"/>
      <c r="CY41" s="626"/>
      <c r="CZ41" s="627" t="s">
        <v>316</v>
      </c>
      <c r="DA41" s="628"/>
      <c r="DB41" s="628"/>
      <c r="DC41" s="629"/>
      <c r="DD41" s="602" t="s">
        <v>316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966814</v>
      </c>
      <c r="CS42" s="594"/>
      <c r="CT42" s="594"/>
      <c r="CU42" s="594"/>
      <c r="CV42" s="594"/>
      <c r="CW42" s="594"/>
      <c r="CX42" s="594"/>
      <c r="CY42" s="595"/>
      <c r="CZ42" s="627">
        <v>33</v>
      </c>
      <c r="DA42" s="676"/>
      <c r="DB42" s="676"/>
      <c r="DC42" s="677"/>
      <c r="DD42" s="602">
        <v>147039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23990</v>
      </c>
      <c r="CS43" s="625"/>
      <c r="CT43" s="625"/>
      <c r="CU43" s="625"/>
      <c r="CV43" s="625"/>
      <c r="CW43" s="625"/>
      <c r="CX43" s="625"/>
      <c r="CY43" s="626"/>
      <c r="CZ43" s="627">
        <v>0.8</v>
      </c>
      <c r="DA43" s="628"/>
      <c r="DB43" s="628"/>
      <c r="DC43" s="629"/>
      <c r="DD43" s="602">
        <v>23990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965026</v>
      </c>
      <c r="CS44" s="594"/>
      <c r="CT44" s="594"/>
      <c r="CU44" s="594"/>
      <c r="CV44" s="594"/>
      <c r="CW44" s="594"/>
      <c r="CX44" s="594"/>
      <c r="CY44" s="595"/>
      <c r="CZ44" s="627">
        <v>33</v>
      </c>
      <c r="DA44" s="676"/>
      <c r="DB44" s="676"/>
      <c r="DC44" s="677"/>
      <c r="DD44" s="602">
        <v>145281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736606</v>
      </c>
      <c r="CS45" s="625"/>
      <c r="CT45" s="625"/>
      <c r="CU45" s="625"/>
      <c r="CV45" s="625"/>
      <c r="CW45" s="625"/>
      <c r="CX45" s="625"/>
      <c r="CY45" s="626"/>
      <c r="CZ45" s="627">
        <v>25.2</v>
      </c>
      <c r="DA45" s="628"/>
      <c r="DB45" s="628"/>
      <c r="DC45" s="629"/>
      <c r="DD45" s="602">
        <v>72051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228420</v>
      </c>
      <c r="CS46" s="594"/>
      <c r="CT46" s="594"/>
      <c r="CU46" s="594"/>
      <c r="CV46" s="594"/>
      <c r="CW46" s="594"/>
      <c r="CX46" s="594"/>
      <c r="CY46" s="595"/>
      <c r="CZ46" s="627">
        <v>7.8</v>
      </c>
      <c r="DA46" s="676"/>
      <c r="DB46" s="676"/>
      <c r="DC46" s="677"/>
      <c r="DD46" s="602">
        <v>73230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1788</v>
      </c>
      <c r="CS47" s="625"/>
      <c r="CT47" s="625"/>
      <c r="CU47" s="625"/>
      <c r="CV47" s="625"/>
      <c r="CW47" s="625"/>
      <c r="CX47" s="625"/>
      <c r="CY47" s="626"/>
      <c r="CZ47" s="627">
        <v>0.1</v>
      </c>
      <c r="DA47" s="628"/>
      <c r="DB47" s="628"/>
      <c r="DC47" s="629"/>
      <c r="DD47" s="602">
        <v>1758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2927076</v>
      </c>
      <c r="CS49" s="661"/>
      <c r="CT49" s="661"/>
      <c r="CU49" s="661"/>
      <c r="CV49" s="661"/>
      <c r="CW49" s="661"/>
      <c r="CX49" s="661"/>
      <c r="CY49" s="688"/>
      <c r="CZ49" s="689">
        <v>100</v>
      </c>
      <c r="DA49" s="690"/>
      <c r="DB49" s="690"/>
      <c r="DC49" s="691"/>
      <c r="DD49" s="692">
        <v>1671172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3024</v>
      </c>
      <c r="R7" s="723"/>
      <c r="S7" s="723"/>
      <c r="T7" s="723"/>
      <c r="U7" s="723"/>
      <c r="V7" s="723">
        <v>2927</v>
      </c>
      <c r="W7" s="723"/>
      <c r="X7" s="723"/>
      <c r="Y7" s="723"/>
      <c r="Z7" s="723"/>
      <c r="AA7" s="723">
        <v>97</v>
      </c>
      <c r="AB7" s="723"/>
      <c r="AC7" s="723"/>
      <c r="AD7" s="723"/>
      <c r="AE7" s="724"/>
      <c r="AF7" s="725">
        <v>74</v>
      </c>
      <c r="AG7" s="726"/>
      <c r="AH7" s="726"/>
      <c r="AI7" s="726"/>
      <c r="AJ7" s="727"/>
      <c r="AK7" s="762" t="s">
        <v>530</v>
      </c>
      <c r="AL7" s="763"/>
      <c r="AM7" s="763"/>
      <c r="AN7" s="763"/>
      <c r="AO7" s="763"/>
      <c r="AP7" s="763">
        <v>1683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7</v>
      </c>
      <c r="CI7" s="760"/>
      <c r="CJ7" s="760"/>
      <c r="CK7" s="760"/>
      <c r="CL7" s="761"/>
      <c r="CM7" s="759">
        <v>317</v>
      </c>
      <c r="CN7" s="760"/>
      <c r="CO7" s="760"/>
      <c r="CP7" s="760"/>
      <c r="CQ7" s="761"/>
      <c r="CR7" s="759">
        <v>300</v>
      </c>
      <c r="CS7" s="760"/>
      <c r="CT7" s="760"/>
      <c r="CU7" s="760"/>
      <c r="CV7" s="761"/>
      <c r="CW7" s="759" t="s">
        <v>550</v>
      </c>
      <c r="CX7" s="760"/>
      <c r="CY7" s="760"/>
      <c r="CZ7" s="760"/>
      <c r="DA7" s="761"/>
      <c r="DB7" s="759" t="s">
        <v>550</v>
      </c>
      <c r="DC7" s="760"/>
      <c r="DD7" s="760"/>
      <c r="DE7" s="760"/>
      <c r="DF7" s="761"/>
      <c r="DG7" s="759" t="s">
        <v>550</v>
      </c>
      <c r="DH7" s="760"/>
      <c r="DI7" s="760"/>
      <c r="DJ7" s="760"/>
      <c r="DK7" s="761"/>
      <c r="DL7" s="759" t="s">
        <v>550</v>
      </c>
      <c r="DM7" s="760"/>
      <c r="DN7" s="760"/>
      <c r="DO7" s="760"/>
      <c r="DP7" s="761"/>
      <c r="DQ7" s="759" t="s">
        <v>550</v>
      </c>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3</v>
      </c>
      <c r="R8" s="747"/>
      <c r="S8" s="747"/>
      <c r="T8" s="747"/>
      <c r="U8" s="747"/>
      <c r="V8" s="747">
        <v>38</v>
      </c>
      <c r="W8" s="747"/>
      <c r="X8" s="747"/>
      <c r="Y8" s="747"/>
      <c r="Z8" s="747"/>
      <c r="AA8" s="747">
        <v>-35</v>
      </c>
      <c r="AB8" s="747"/>
      <c r="AC8" s="747"/>
      <c r="AD8" s="747"/>
      <c r="AE8" s="748"/>
      <c r="AF8" s="749">
        <v>-35</v>
      </c>
      <c r="AG8" s="750"/>
      <c r="AH8" s="750"/>
      <c r="AI8" s="750"/>
      <c r="AJ8" s="751"/>
      <c r="AK8" s="752" t="s">
        <v>530</v>
      </c>
      <c r="AL8" s="753"/>
      <c r="AM8" s="753"/>
      <c r="AN8" s="753"/>
      <c r="AO8" s="753"/>
      <c r="AP8" s="753" t="s">
        <v>531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0</v>
      </c>
      <c r="CI8" s="770"/>
      <c r="CJ8" s="770"/>
      <c r="CK8" s="770"/>
      <c r="CL8" s="771"/>
      <c r="CM8" s="769">
        <v>15</v>
      </c>
      <c r="CN8" s="770"/>
      <c r="CO8" s="770"/>
      <c r="CP8" s="770"/>
      <c r="CQ8" s="771"/>
      <c r="CR8" s="769">
        <v>5</v>
      </c>
      <c r="CS8" s="770"/>
      <c r="CT8" s="770"/>
      <c r="CU8" s="770"/>
      <c r="CV8" s="771"/>
      <c r="CW8" s="769" t="s">
        <v>550</v>
      </c>
      <c r="CX8" s="770"/>
      <c r="CY8" s="770"/>
      <c r="CZ8" s="770"/>
      <c r="DA8" s="771"/>
      <c r="DB8" s="769" t="s">
        <v>550</v>
      </c>
      <c r="DC8" s="770"/>
      <c r="DD8" s="770"/>
      <c r="DE8" s="770"/>
      <c r="DF8" s="771"/>
      <c r="DG8" s="769" t="s">
        <v>550</v>
      </c>
      <c r="DH8" s="770"/>
      <c r="DI8" s="770"/>
      <c r="DJ8" s="770"/>
      <c r="DK8" s="771"/>
      <c r="DL8" s="769" t="s">
        <v>550</v>
      </c>
      <c r="DM8" s="770"/>
      <c r="DN8" s="770"/>
      <c r="DO8" s="770"/>
      <c r="DP8" s="771"/>
      <c r="DQ8" s="769" t="s">
        <v>550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3027</v>
      </c>
      <c r="R23" s="782"/>
      <c r="S23" s="782"/>
      <c r="T23" s="782"/>
      <c r="U23" s="782"/>
      <c r="V23" s="782">
        <v>2965</v>
      </c>
      <c r="W23" s="782"/>
      <c r="X23" s="782"/>
      <c r="Y23" s="782"/>
      <c r="Z23" s="782"/>
      <c r="AA23" s="782">
        <v>62</v>
      </c>
      <c r="AB23" s="782"/>
      <c r="AC23" s="782"/>
      <c r="AD23" s="782"/>
      <c r="AE23" s="783"/>
      <c r="AF23" s="784">
        <v>39</v>
      </c>
      <c r="AG23" s="782"/>
      <c r="AH23" s="782"/>
      <c r="AI23" s="782"/>
      <c r="AJ23" s="785"/>
      <c r="AK23" s="786"/>
      <c r="AL23" s="787"/>
      <c r="AM23" s="787"/>
      <c r="AN23" s="787"/>
      <c r="AO23" s="787"/>
      <c r="AP23" s="782">
        <v>1683</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452</v>
      </c>
      <c r="R28" s="811"/>
      <c r="S28" s="811"/>
      <c r="T28" s="811"/>
      <c r="U28" s="811"/>
      <c r="V28" s="811">
        <v>452</v>
      </c>
      <c r="W28" s="811"/>
      <c r="X28" s="811"/>
      <c r="Y28" s="811"/>
      <c r="Z28" s="811"/>
      <c r="AA28" s="811">
        <v>0</v>
      </c>
      <c r="AB28" s="811"/>
      <c r="AC28" s="811"/>
      <c r="AD28" s="811"/>
      <c r="AE28" s="812"/>
      <c r="AF28" s="813" t="s">
        <v>111</v>
      </c>
      <c r="AG28" s="811"/>
      <c r="AH28" s="811"/>
      <c r="AI28" s="811"/>
      <c r="AJ28" s="814"/>
      <c r="AK28" s="815">
        <v>63</v>
      </c>
      <c r="AL28" s="806"/>
      <c r="AM28" s="806"/>
      <c r="AN28" s="806"/>
      <c r="AO28" s="806"/>
      <c r="AP28" s="806" t="s">
        <v>531</v>
      </c>
      <c r="AQ28" s="806"/>
      <c r="AR28" s="806"/>
      <c r="AS28" s="806"/>
      <c r="AT28" s="806"/>
      <c r="AU28" s="806" t="s">
        <v>531</v>
      </c>
      <c r="AV28" s="806"/>
      <c r="AW28" s="806"/>
      <c r="AX28" s="806"/>
      <c r="AY28" s="806"/>
      <c r="AZ28" s="807" t="s">
        <v>531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46</v>
      </c>
      <c r="R29" s="747"/>
      <c r="S29" s="747"/>
      <c r="T29" s="747"/>
      <c r="U29" s="747"/>
      <c r="V29" s="747">
        <v>46</v>
      </c>
      <c r="W29" s="747"/>
      <c r="X29" s="747"/>
      <c r="Y29" s="747"/>
      <c r="Z29" s="747"/>
      <c r="AA29" s="747">
        <v>0</v>
      </c>
      <c r="AB29" s="747"/>
      <c r="AC29" s="747"/>
      <c r="AD29" s="747"/>
      <c r="AE29" s="748"/>
      <c r="AF29" s="749">
        <v>0</v>
      </c>
      <c r="AG29" s="750"/>
      <c r="AH29" s="750"/>
      <c r="AI29" s="750"/>
      <c r="AJ29" s="751"/>
      <c r="AK29" s="818">
        <v>19</v>
      </c>
      <c r="AL29" s="819"/>
      <c r="AM29" s="819"/>
      <c r="AN29" s="819"/>
      <c r="AO29" s="819"/>
      <c r="AP29" s="819" t="s">
        <v>531</v>
      </c>
      <c r="AQ29" s="819"/>
      <c r="AR29" s="819"/>
      <c r="AS29" s="819"/>
      <c r="AT29" s="819"/>
      <c r="AU29" s="819" t="s">
        <v>531</v>
      </c>
      <c r="AV29" s="819"/>
      <c r="AW29" s="819"/>
      <c r="AX29" s="819"/>
      <c r="AY29" s="819"/>
      <c r="AZ29" s="820" t="s">
        <v>531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46</v>
      </c>
      <c r="R30" s="747"/>
      <c r="S30" s="747"/>
      <c r="T30" s="747"/>
      <c r="U30" s="747"/>
      <c r="V30" s="747">
        <v>42</v>
      </c>
      <c r="W30" s="747"/>
      <c r="X30" s="747"/>
      <c r="Y30" s="747"/>
      <c r="Z30" s="747"/>
      <c r="AA30" s="747">
        <v>3</v>
      </c>
      <c r="AB30" s="747"/>
      <c r="AC30" s="747"/>
      <c r="AD30" s="747"/>
      <c r="AE30" s="748"/>
      <c r="AF30" s="749">
        <v>3</v>
      </c>
      <c r="AG30" s="750"/>
      <c r="AH30" s="750"/>
      <c r="AI30" s="750"/>
      <c r="AJ30" s="751"/>
      <c r="AK30" s="818">
        <v>1</v>
      </c>
      <c r="AL30" s="819"/>
      <c r="AM30" s="819"/>
      <c r="AN30" s="819"/>
      <c r="AO30" s="819"/>
      <c r="AP30" s="819">
        <v>8</v>
      </c>
      <c r="AQ30" s="819"/>
      <c r="AR30" s="819"/>
      <c r="AS30" s="819"/>
      <c r="AT30" s="819"/>
      <c r="AU30" s="819">
        <v>4</v>
      </c>
      <c r="AV30" s="819"/>
      <c r="AW30" s="819"/>
      <c r="AX30" s="819"/>
      <c r="AY30" s="819"/>
      <c r="AZ30" s="820" t="s">
        <v>531</v>
      </c>
      <c r="BA30" s="820"/>
      <c r="BB30" s="820"/>
      <c r="BC30" s="820"/>
      <c r="BD30" s="820"/>
      <c r="BE30" s="816" t="s">
        <v>384</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v>
      </c>
      <c r="AG63" s="830"/>
      <c r="AH63" s="830"/>
      <c r="AI63" s="830"/>
      <c r="AJ63" s="831"/>
      <c r="AK63" s="832"/>
      <c r="AL63" s="827"/>
      <c r="AM63" s="827"/>
      <c r="AN63" s="827"/>
      <c r="AO63" s="827"/>
      <c r="AP63" s="830">
        <v>8</v>
      </c>
      <c r="AQ63" s="830"/>
      <c r="AR63" s="830"/>
      <c r="AS63" s="830"/>
      <c r="AT63" s="830"/>
      <c r="AU63" s="830">
        <v>4</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389</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536</v>
      </c>
      <c r="C68" s="858"/>
      <c r="D68" s="858"/>
      <c r="E68" s="858"/>
      <c r="F68" s="858"/>
      <c r="G68" s="858"/>
      <c r="H68" s="858"/>
      <c r="I68" s="858"/>
      <c r="J68" s="858"/>
      <c r="K68" s="858"/>
      <c r="L68" s="858"/>
      <c r="M68" s="858"/>
      <c r="N68" s="858"/>
      <c r="O68" s="858"/>
      <c r="P68" s="859"/>
      <c r="Q68" s="860">
        <v>97</v>
      </c>
      <c r="R68" s="854"/>
      <c r="S68" s="854"/>
      <c r="T68" s="854"/>
      <c r="U68" s="854"/>
      <c r="V68" s="854">
        <v>96</v>
      </c>
      <c r="W68" s="854"/>
      <c r="X68" s="854"/>
      <c r="Y68" s="854"/>
      <c r="Z68" s="854"/>
      <c r="AA68" s="854">
        <v>1</v>
      </c>
      <c r="AB68" s="854"/>
      <c r="AC68" s="854"/>
      <c r="AD68" s="854"/>
      <c r="AE68" s="854"/>
      <c r="AF68" s="854">
        <v>1</v>
      </c>
      <c r="AG68" s="854"/>
      <c r="AH68" s="854"/>
      <c r="AI68" s="854"/>
      <c r="AJ68" s="854"/>
      <c r="AK68" s="854" t="s">
        <v>535</v>
      </c>
      <c r="AL68" s="854"/>
      <c r="AM68" s="854"/>
      <c r="AN68" s="854"/>
      <c r="AO68" s="854"/>
      <c r="AP68" s="854" t="s">
        <v>535</v>
      </c>
      <c r="AQ68" s="854"/>
      <c r="AR68" s="854"/>
      <c r="AS68" s="854"/>
      <c r="AT68" s="854"/>
      <c r="AU68" s="854" t="s">
        <v>547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537</v>
      </c>
      <c r="C69" s="862"/>
      <c r="D69" s="862"/>
      <c r="E69" s="862"/>
      <c r="F69" s="862"/>
      <c r="G69" s="862"/>
      <c r="H69" s="862"/>
      <c r="I69" s="862"/>
      <c r="J69" s="862"/>
      <c r="K69" s="862"/>
      <c r="L69" s="862"/>
      <c r="M69" s="862"/>
      <c r="N69" s="862"/>
      <c r="O69" s="862"/>
      <c r="P69" s="863"/>
      <c r="Q69" s="864">
        <v>12093</v>
      </c>
      <c r="R69" s="819"/>
      <c r="S69" s="819"/>
      <c r="T69" s="819"/>
      <c r="U69" s="819"/>
      <c r="V69" s="819">
        <v>12093</v>
      </c>
      <c r="W69" s="819"/>
      <c r="X69" s="819"/>
      <c r="Y69" s="819"/>
      <c r="Z69" s="819"/>
      <c r="AA69" s="819">
        <v>1</v>
      </c>
      <c r="AB69" s="819"/>
      <c r="AC69" s="819"/>
      <c r="AD69" s="819"/>
      <c r="AE69" s="819"/>
      <c r="AF69" s="819">
        <v>1</v>
      </c>
      <c r="AG69" s="819"/>
      <c r="AH69" s="819"/>
      <c r="AI69" s="819"/>
      <c r="AJ69" s="819"/>
      <c r="AK69" s="819">
        <v>195</v>
      </c>
      <c r="AL69" s="819"/>
      <c r="AM69" s="819"/>
      <c r="AN69" s="819"/>
      <c r="AO69" s="819"/>
      <c r="AP69" s="819" t="s">
        <v>535</v>
      </c>
      <c r="AQ69" s="819"/>
      <c r="AR69" s="819"/>
      <c r="AS69" s="819"/>
      <c r="AT69" s="819"/>
      <c r="AU69" s="819" t="s">
        <v>547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538</v>
      </c>
      <c r="C70" s="862"/>
      <c r="D70" s="862"/>
      <c r="E70" s="862"/>
      <c r="F70" s="862"/>
      <c r="G70" s="862"/>
      <c r="H70" s="862"/>
      <c r="I70" s="862"/>
      <c r="J70" s="862"/>
      <c r="K70" s="862"/>
      <c r="L70" s="862"/>
      <c r="M70" s="862"/>
      <c r="N70" s="862"/>
      <c r="O70" s="862"/>
      <c r="P70" s="863"/>
      <c r="Q70" s="864">
        <v>87</v>
      </c>
      <c r="R70" s="819"/>
      <c r="S70" s="819"/>
      <c r="T70" s="819"/>
      <c r="U70" s="819"/>
      <c r="V70" s="819">
        <v>87</v>
      </c>
      <c r="W70" s="819"/>
      <c r="X70" s="819"/>
      <c r="Y70" s="819"/>
      <c r="Z70" s="819"/>
      <c r="AA70" s="819" t="s">
        <v>535</v>
      </c>
      <c r="AB70" s="819"/>
      <c r="AC70" s="819"/>
      <c r="AD70" s="819"/>
      <c r="AE70" s="819"/>
      <c r="AF70" s="819" t="s">
        <v>535</v>
      </c>
      <c r="AG70" s="819"/>
      <c r="AH70" s="819"/>
      <c r="AI70" s="819"/>
      <c r="AJ70" s="819"/>
      <c r="AK70" s="819" t="s">
        <v>535</v>
      </c>
      <c r="AL70" s="819"/>
      <c r="AM70" s="819"/>
      <c r="AN70" s="819"/>
      <c r="AO70" s="819"/>
      <c r="AP70" s="819" t="s">
        <v>535</v>
      </c>
      <c r="AQ70" s="819"/>
      <c r="AR70" s="819"/>
      <c r="AS70" s="819"/>
      <c r="AT70" s="819"/>
      <c r="AU70" s="819" t="s">
        <v>547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545</v>
      </c>
      <c r="C71" s="862"/>
      <c r="D71" s="862"/>
      <c r="E71" s="862"/>
      <c r="F71" s="862"/>
      <c r="G71" s="862"/>
      <c r="H71" s="862"/>
      <c r="I71" s="862"/>
      <c r="J71" s="862"/>
      <c r="K71" s="862"/>
      <c r="L71" s="862"/>
      <c r="M71" s="862"/>
      <c r="N71" s="862"/>
      <c r="O71" s="862"/>
      <c r="P71" s="863"/>
      <c r="Q71" s="864">
        <v>647</v>
      </c>
      <c r="R71" s="819"/>
      <c r="S71" s="819"/>
      <c r="T71" s="819"/>
      <c r="U71" s="819"/>
      <c r="V71" s="819">
        <v>644</v>
      </c>
      <c r="W71" s="819"/>
      <c r="X71" s="819"/>
      <c r="Y71" s="819"/>
      <c r="Z71" s="819"/>
      <c r="AA71" s="819">
        <v>3</v>
      </c>
      <c r="AB71" s="819"/>
      <c r="AC71" s="819"/>
      <c r="AD71" s="819"/>
      <c r="AE71" s="819"/>
      <c r="AF71" s="819">
        <v>3</v>
      </c>
      <c r="AG71" s="819"/>
      <c r="AH71" s="819"/>
      <c r="AI71" s="819"/>
      <c r="AJ71" s="819"/>
      <c r="AK71" s="819">
        <v>449</v>
      </c>
      <c r="AL71" s="819"/>
      <c r="AM71" s="819"/>
      <c r="AN71" s="819"/>
      <c r="AO71" s="819"/>
      <c r="AP71" s="819" t="s">
        <v>535</v>
      </c>
      <c r="AQ71" s="819"/>
      <c r="AR71" s="819"/>
      <c r="AS71" s="819"/>
      <c r="AT71" s="819"/>
      <c r="AU71" s="819" t="s">
        <v>547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546</v>
      </c>
      <c r="C72" s="862"/>
      <c r="D72" s="862"/>
      <c r="E72" s="862"/>
      <c r="F72" s="862"/>
      <c r="G72" s="862"/>
      <c r="H72" s="862"/>
      <c r="I72" s="862"/>
      <c r="J72" s="862"/>
      <c r="K72" s="862"/>
      <c r="L72" s="862"/>
      <c r="M72" s="862"/>
      <c r="N72" s="862"/>
      <c r="O72" s="862"/>
      <c r="P72" s="863"/>
      <c r="Q72" s="864">
        <v>2465</v>
      </c>
      <c r="R72" s="819"/>
      <c r="S72" s="819"/>
      <c r="T72" s="819"/>
      <c r="U72" s="819"/>
      <c r="V72" s="819">
        <v>2458</v>
      </c>
      <c r="W72" s="819"/>
      <c r="X72" s="819"/>
      <c r="Y72" s="819"/>
      <c r="Z72" s="819"/>
      <c r="AA72" s="819">
        <v>7</v>
      </c>
      <c r="AB72" s="819"/>
      <c r="AC72" s="819"/>
      <c r="AD72" s="819"/>
      <c r="AE72" s="819"/>
      <c r="AF72" s="819">
        <v>7</v>
      </c>
      <c r="AG72" s="819"/>
      <c r="AH72" s="819"/>
      <c r="AI72" s="819"/>
      <c r="AJ72" s="819"/>
      <c r="AK72" s="819" t="s">
        <v>535</v>
      </c>
      <c r="AL72" s="819"/>
      <c r="AM72" s="819"/>
      <c r="AN72" s="819"/>
      <c r="AO72" s="819"/>
      <c r="AP72" s="819">
        <v>1493</v>
      </c>
      <c r="AQ72" s="819"/>
      <c r="AR72" s="819"/>
      <c r="AS72" s="819"/>
      <c r="AT72" s="819"/>
      <c r="AU72" s="819">
        <v>48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539</v>
      </c>
      <c r="C73" s="862"/>
      <c r="D73" s="862"/>
      <c r="E73" s="862"/>
      <c r="F73" s="862"/>
      <c r="G73" s="862"/>
      <c r="H73" s="862"/>
      <c r="I73" s="862"/>
      <c r="J73" s="862"/>
      <c r="K73" s="862"/>
      <c r="L73" s="862"/>
      <c r="M73" s="862"/>
      <c r="N73" s="862"/>
      <c r="O73" s="862"/>
      <c r="P73" s="863"/>
      <c r="Q73" s="864">
        <v>505</v>
      </c>
      <c r="R73" s="819"/>
      <c r="S73" s="819"/>
      <c r="T73" s="819"/>
      <c r="U73" s="819"/>
      <c r="V73" s="819">
        <v>409</v>
      </c>
      <c r="W73" s="819"/>
      <c r="X73" s="819"/>
      <c r="Y73" s="819"/>
      <c r="Z73" s="819"/>
      <c r="AA73" s="819">
        <v>96</v>
      </c>
      <c r="AB73" s="819"/>
      <c r="AC73" s="819"/>
      <c r="AD73" s="819"/>
      <c r="AE73" s="819"/>
      <c r="AF73" s="819">
        <v>57</v>
      </c>
      <c r="AG73" s="819"/>
      <c r="AH73" s="819"/>
      <c r="AI73" s="819"/>
      <c r="AJ73" s="819"/>
      <c r="AK73" s="819" t="s">
        <v>535</v>
      </c>
      <c r="AL73" s="819"/>
      <c r="AM73" s="819"/>
      <c r="AN73" s="819"/>
      <c r="AO73" s="819"/>
      <c r="AP73" s="819">
        <v>65</v>
      </c>
      <c r="AQ73" s="819"/>
      <c r="AR73" s="819"/>
      <c r="AS73" s="819"/>
      <c r="AT73" s="819"/>
      <c r="AU73" s="819" t="s">
        <v>547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540</v>
      </c>
      <c r="C74" s="862"/>
      <c r="D74" s="862"/>
      <c r="E74" s="862"/>
      <c r="F74" s="862"/>
      <c r="G74" s="862"/>
      <c r="H74" s="862"/>
      <c r="I74" s="862"/>
      <c r="J74" s="862"/>
      <c r="K74" s="862"/>
      <c r="L74" s="862"/>
      <c r="M74" s="862"/>
      <c r="N74" s="862"/>
      <c r="O74" s="862"/>
      <c r="P74" s="863"/>
      <c r="Q74" s="864">
        <v>147</v>
      </c>
      <c r="R74" s="819"/>
      <c r="S74" s="819"/>
      <c r="T74" s="819"/>
      <c r="U74" s="819"/>
      <c r="V74" s="819">
        <v>143</v>
      </c>
      <c r="W74" s="819"/>
      <c r="X74" s="819"/>
      <c r="Y74" s="819"/>
      <c r="Z74" s="819"/>
      <c r="AA74" s="819">
        <v>3</v>
      </c>
      <c r="AB74" s="819"/>
      <c r="AC74" s="819"/>
      <c r="AD74" s="819"/>
      <c r="AE74" s="819"/>
      <c r="AF74" s="819">
        <v>3</v>
      </c>
      <c r="AG74" s="819"/>
      <c r="AH74" s="819"/>
      <c r="AI74" s="819"/>
      <c r="AJ74" s="819"/>
      <c r="AK74" s="819">
        <v>4</v>
      </c>
      <c r="AL74" s="819"/>
      <c r="AM74" s="819"/>
      <c r="AN74" s="819"/>
      <c r="AO74" s="819"/>
      <c r="AP74" s="819" t="s">
        <v>535</v>
      </c>
      <c r="AQ74" s="819"/>
      <c r="AR74" s="819"/>
      <c r="AS74" s="819"/>
      <c r="AT74" s="819"/>
      <c r="AU74" s="819" t="s">
        <v>547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541</v>
      </c>
      <c r="C75" s="862"/>
      <c r="D75" s="862"/>
      <c r="E75" s="862"/>
      <c r="F75" s="862"/>
      <c r="G75" s="862"/>
      <c r="H75" s="862"/>
      <c r="I75" s="862"/>
      <c r="J75" s="862"/>
      <c r="K75" s="862"/>
      <c r="L75" s="862"/>
      <c r="M75" s="862"/>
      <c r="N75" s="862"/>
      <c r="O75" s="862"/>
      <c r="P75" s="863"/>
      <c r="Q75" s="867">
        <v>187</v>
      </c>
      <c r="R75" s="868"/>
      <c r="S75" s="868"/>
      <c r="T75" s="868"/>
      <c r="U75" s="818"/>
      <c r="V75" s="869">
        <v>174</v>
      </c>
      <c r="W75" s="868"/>
      <c r="X75" s="868"/>
      <c r="Y75" s="868"/>
      <c r="Z75" s="818"/>
      <c r="AA75" s="869">
        <v>13</v>
      </c>
      <c r="AB75" s="868"/>
      <c r="AC75" s="868"/>
      <c r="AD75" s="868"/>
      <c r="AE75" s="818"/>
      <c r="AF75" s="869">
        <v>13</v>
      </c>
      <c r="AG75" s="868"/>
      <c r="AH75" s="868"/>
      <c r="AI75" s="868"/>
      <c r="AJ75" s="818"/>
      <c r="AK75" s="869" t="s">
        <v>544</v>
      </c>
      <c r="AL75" s="868"/>
      <c r="AM75" s="868"/>
      <c r="AN75" s="868"/>
      <c r="AO75" s="818"/>
      <c r="AP75" s="869" t="s">
        <v>544</v>
      </c>
      <c r="AQ75" s="868"/>
      <c r="AR75" s="868"/>
      <c r="AS75" s="868"/>
      <c r="AT75" s="818"/>
      <c r="AU75" s="869" t="s">
        <v>547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543</v>
      </c>
      <c r="C76" s="862"/>
      <c r="D76" s="862"/>
      <c r="E76" s="862"/>
      <c r="F76" s="862"/>
      <c r="G76" s="862"/>
      <c r="H76" s="862"/>
      <c r="I76" s="862"/>
      <c r="J76" s="862"/>
      <c r="K76" s="862"/>
      <c r="L76" s="862"/>
      <c r="M76" s="862"/>
      <c r="N76" s="862"/>
      <c r="O76" s="862"/>
      <c r="P76" s="863"/>
      <c r="Q76" s="867">
        <v>65</v>
      </c>
      <c r="R76" s="868"/>
      <c r="S76" s="868"/>
      <c r="T76" s="868"/>
      <c r="U76" s="818"/>
      <c r="V76" s="869">
        <v>65</v>
      </c>
      <c r="W76" s="868"/>
      <c r="X76" s="868"/>
      <c r="Y76" s="868"/>
      <c r="Z76" s="818"/>
      <c r="AA76" s="869" t="s">
        <v>544</v>
      </c>
      <c r="AB76" s="868"/>
      <c r="AC76" s="868"/>
      <c r="AD76" s="868"/>
      <c r="AE76" s="818"/>
      <c r="AF76" s="869" t="s">
        <v>544</v>
      </c>
      <c r="AG76" s="868"/>
      <c r="AH76" s="868"/>
      <c r="AI76" s="868"/>
      <c r="AJ76" s="818"/>
      <c r="AK76" s="869" t="s">
        <v>544</v>
      </c>
      <c r="AL76" s="868"/>
      <c r="AM76" s="868"/>
      <c r="AN76" s="868"/>
      <c r="AO76" s="818"/>
      <c r="AP76" s="869" t="s">
        <v>544</v>
      </c>
      <c r="AQ76" s="868"/>
      <c r="AR76" s="868"/>
      <c r="AS76" s="868"/>
      <c r="AT76" s="818"/>
      <c r="AU76" s="869" t="s">
        <v>547</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542</v>
      </c>
      <c r="C77" s="862"/>
      <c r="D77" s="862"/>
      <c r="E77" s="862"/>
      <c r="F77" s="862"/>
      <c r="G77" s="862"/>
      <c r="H77" s="862"/>
      <c r="I77" s="862"/>
      <c r="J77" s="862"/>
      <c r="K77" s="862"/>
      <c r="L77" s="862"/>
      <c r="M77" s="862"/>
      <c r="N77" s="862"/>
      <c r="O77" s="862"/>
      <c r="P77" s="863"/>
      <c r="Q77" s="867">
        <v>1102</v>
      </c>
      <c r="R77" s="868"/>
      <c r="S77" s="868"/>
      <c r="T77" s="868"/>
      <c r="U77" s="818"/>
      <c r="V77" s="869">
        <v>1076</v>
      </c>
      <c r="W77" s="868"/>
      <c r="X77" s="868"/>
      <c r="Y77" s="868"/>
      <c r="Z77" s="818"/>
      <c r="AA77" s="869">
        <v>26</v>
      </c>
      <c r="AB77" s="868"/>
      <c r="AC77" s="868"/>
      <c r="AD77" s="868"/>
      <c r="AE77" s="818"/>
      <c r="AF77" s="869">
        <v>26</v>
      </c>
      <c r="AG77" s="868"/>
      <c r="AH77" s="868"/>
      <c r="AI77" s="868"/>
      <c r="AJ77" s="818"/>
      <c r="AK77" s="869">
        <v>206</v>
      </c>
      <c r="AL77" s="868"/>
      <c r="AM77" s="868"/>
      <c r="AN77" s="868"/>
      <c r="AO77" s="818"/>
      <c r="AP77" s="869" t="s">
        <v>544</v>
      </c>
      <c r="AQ77" s="868"/>
      <c r="AR77" s="868"/>
      <c r="AS77" s="868"/>
      <c r="AT77" s="818"/>
      <c r="AU77" s="869" t="s">
        <v>547</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532</v>
      </c>
      <c r="C78" s="862"/>
      <c r="D78" s="862"/>
      <c r="E78" s="862"/>
      <c r="F78" s="862"/>
      <c r="G78" s="862"/>
      <c r="H78" s="862"/>
      <c r="I78" s="862"/>
      <c r="J78" s="862"/>
      <c r="K78" s="862"/>
      <c r="L78" s="862"/>
      <c r="M78" s="862"/>
      <c r="N78" s="862"/>
      <c r="O78" s="862"/>
      <c r="P78" s="863"/>
      <c r="Q78" s="864">
        <v>63892</v>
      </c>
      <c r="R78" s="819"/>
      <c r="S78" s="819"/>
      <c r="T78" s="819"/>
      <c r="U78" s="819"/>
      <c r="V78" s="819">
        <v>62776</v>
      </c>
      <c r="W78" s="819"/>
      <c r="X78" s="819"/>
      <c r="Y78" s="819"/>
      <c r="Z78" s="819"/>
      <c r="AA78" s="819">
        <v>1116</v>
      </c>
      <c r="AB78" s="819"/>
      <c r="AC78" s="819"/>
      <c r="AD78" s="819"/>
      <c r="AE78" s="819"/>
      <c r="AF78" s="819">
        <v>1116</v>
      </c>
      <c r="AG78" s="819"/>
      <c r="AH78" s="819"/>
      <c r="AI78" s="819"/>
      <c r="AJ78" s="819"/>
      <c r="AK78" s="819">
        <v>886</v>
      </c>
      <c r="AL78" s="819"/>
      <c r="AM78" s="819"/>
      <c r="AN78" s="819"/>
      <c r="AO78" s="819"/>
      <c r="AP78" s="819" t="s">
        <v>544</v>
      </c>
      <c r="AQ78" s="819"/>
      <c r="AR78" s="819"/>
      <c r="AS78" s="819"/>
      <c r="AT78" s="819"/>
      <c r="AU78" s="819" t="s">
        <v>547</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533</v>
      </c>
      <c r="C79" s="862"/>
      <c r="D79" s="862"/>
      <c r="E79" s="862"/>
      <c r="F79" s="862"/>
      <c r="G79" s="862"/>
      <c r="H79" s="862"/>
      <c r="I79" s="862"/>
      <c r="J79" s="862"/>
      <c r="K79" s="862"/>
      <c r="L79" s="862"/>
      <c r="M79" s="862"/>
      <c r="N79" s="862"/>
      <c r="O79" s="862"/>
      <c r="P79" s="863"/>
      <c r="Q79" s="864">
        <v>4608</v>
      </c>
      <c r="R79" s="819"/>
      <c r="S79" s="819"/>
      <c r="T79" s="819"/>
      <c r="U79" s="819"/>
      <c r="V79" s="819">
        <v>4489</v>
      </c>
      <c r="W79" s="819"/>
      <c r="X79" s="819"/>
      <c r="Y79" s="819"/>
      <c r="Z79" s="819"/>
      <c r="AA79" s="819">
        <v>119</v>
      </c>
      <c r="AB79" s="819"/>
      <c r="AC79" s="819"/>
      <c r="AD79" s="819"/>
      <c r="AE79" s="819"/>
      <c r="AF79" s="819">
        <v>119</v>
      </c>
      <c r="AG79" s="819"/>
      <c r="AH79" s="819"/>
      <c r="AI79" s="819"/>
      <c r="AJ79" s="819"/>
      <c r="AK79" s="819">
        <v>80</v>
      </c>
      <c r="AL79" s="819"/>
      <c r="AM79" s="819"/>
      <c r="AN79" s="819"/>
      <c r="AO79" s="819"/>
      <c r="AP79" s="819" t="s">
        <v>544</v>
      </c>
      <c r="AQ79" s="819"/>
      <c r="AR79" s="819"/>
      <c r="AS79" s="819"/>
      <c r="AT79" s="819"/>
      <c r="AU79" s="819" t="s">
        <v>547</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534</v>
      </c>
      <c r="C80" s="862"/>
      <c r="D80" s="862"/>
      <c r="E80" s="862"/>
      <c r="F80" s="862"/>
      <c r="G80" s="862"/>
      <c r="H80" s="862"/>
      <c r="I80" s="862"/>
      <c r="J80" s="862"/>
      <c r="K80" s="862"/>
      <c r="L80" s="862"/>
      <c r="M80" s="862"/>
      <c r="N80" s="862"/>
      <c r="O80" s="862"/>
      <c r="P80" s="863"/>
      <c r="Q80" s="864">
        <v>711828</v>
      </c>
      <c r="R80" s="819"/>
      <c r="S80" s="819"/>
      <c r="T80" s="819"/>
      <c r="U80" s="819"/>
      <c r="V80" s="819">
        <v>677326</v>
      </c>
      <c r="W80" s="819"/>
      <c r="X80" s="819"/>
      <c r="Y80" s="819"/>
      <c r="Z80" s="819"/>
      <c r="AA80" s="819">
        <v>34502</v>
      </c>
      <c r="AB80" s="819"/>
      <c r="AC80" s="819"/>
      <c r="AD80" s="819"/>
      <c r="AE80" s="819"/>
      <c r="AF80" s="819">
        <v>34502</v>
      </c>
      <c r="AG80" s="819"/>
      <c r="AH80" s="819"/>
      <c r="AI80" s="819"/>
      <c r="AJ80" s="819"/>
      <c r="AK80" s="819">
        <v>4624</v>
      </c>
      <c r="AL80" s="819"/>
      <c r="AM80" s="819"/>
      <c r="AN80" s="819"/>
      <c r="AO80" s="819"/>
      <c r="AP80" s="819" t="s">
        <v>544</v>
      </c>
      <c r="AQ80" s="819"/>
      <c r="AR80" s="819"/>
      <c r="AS80" s="819"/>
      <c r="AT80" s="819"/>
      <c r="AU80" s="819" t="s">
        <v>547</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35848</v>
      </c>
      <c r="AG88" s="830"/>
      <c r="AH88" s="830"/>
      <c r="AI88" s="830"/>
      <c r="AJ88" s="830"/>
      <c r="AK88" s="827"/>
      <c r="AL88" s="827"/>
      <c r="AM88" s="827"/>
      <c r="AN88" s="827"/>
      <c r="AO88" s="827"/>
      <c r="AP88" s="830">
        <v>1558</v>
      </c>
      <c r="AQ88" s="830"/>
      <c r="AR88" s="830"/>
      <c r="AS88" s="830"/>
      <c r="AT88" s="830"/>
      <c r="AU88" s="830">
        <v>48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305</v>
      </c>
      <c r="CS102" s="838"/>
      <c r="CT102" s="838"/>
      <c r="CU102" s="838"/>
      <c r="CV102" s="881"/>
      <c r="CW102" s="880" t="s">
        <v>551</v>
      </c>
      <c r="CX102" s="838"/>
      <c r="CY102" s="838"/>
      <c r="CZ102" s="838"/>
      <c r="DA102" s="881"/>
      <c r="DB102" s="880" t="s">
        <v>551</v>
      </c>
      <c r="DC102" s="838"/>
      <c r="DD102" s="838"/>
      <c r="DE102" s="838"/>
      <c r="DF102" s="881"/>
      <c r="DG102" s="880" t="s">
        <v>552</v>
      </c>
      <c r="DH102" s="838"/>
      <c r="DI102" s="838"/>
      <c r="DJ102" s="838"/>
      <c r="DK102" s="881"/>
      <c r="DL102" s="880" t="s">
        <v>552</v>
      </c>
      <c r="DM102" s="838"/>
      <c r="DN102" s="838"/>
      <c r="DO102" s="838"/>
      <c r="DP102" s="881"/>
      <c r="DQ102" s="880" t="s">
        <v>552</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287</v>
      </c>
      <c r="AG109" s="883"/>
      <c r="AH109" s="883"/>
      <c r="AI109" s="883"/>
      <c r="AJ109" s="884"/>
      <c r="AK109" s="882" t="s">
        <v>286</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287</v>
      </c>
      <c r="BW109" s="883"/>
      <c r="BX109" s="883"/>
      <c r="BY109" s="883"/>
      <c r="BZ109" s="884"/>
      <c r="CA109" s="882" t="s">
        <v>286</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287</v>
      </c>
      <c r="DM109" s="883"/>
      <c r="DN109" s="883"/>
      <c r="DO109" s="883"/>
      <c r="DP109" s="884"/>
      <c r="DQ109" s="882" t="s">
        <v>286</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236243</v>
      </c>
      <c r="AB110" s="890"/>
      <c r="AC110" s="890"/>
      <c r="AD110" s="890"/>
      <c r="AE110" s="891"/>
      <c r="AF110" s="892">
        <v>196676</v>
      </c>
      <c r="AG110" s="890"/>
      <c r="AH110" s="890"/>
      <c r="AI110" s="890"/>
      <c r="AJ110" s="891"/>
      <c r="AK110" s="892">
        <v>200072</v>
      </c>
      <c r="AL110" s="890"/>
      <c r="AM110" s="890"/>
      <c r="AN110" s="890"/>
      <c r="AO110" s="891"/>
      <c r="AP110" s="893">
        <v>17</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1597906</v>
      </c>
      <c r="BR110" s="927"/>
      <c r="BS110" s="927"/>
      <c r="BT110" s="927"/>
      <c r="BU110" s="927"/>
      <c r="BV110" s="927">
        <v>1496088</v>
      </c>
      <c r="BW110" s="927"/>
      <c r="BX110" s="927"/>
      <c r="BY110" s="927"/>
      <c r="BZ110" s="927"/>
      <c r="CA110" s="927">
        <v>1682683</v>
      </c>
      <c r="CB110" s="927"/>
      <c r="CC110" s="927"/>
      <c r="CD110" s="927"/>
      <c r="CE110" s="927"/>
      <c r="CF110" s="941">
        <v>143.30000000000001</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6069</v>
      </c>
      <c r="BR112" s="920"/>
      <c r="BS112" s="920"/>
      <c r="BT112" s="920"/>
      <c r="BU112" s="920"/>
      <c r="BV112" s="920">
        <v>5085</v>
      </c>
      <c r="BW112" s="920"/>
      <c r="BX112" s="920"/>
      <c r="BY112" s="920"/>
      <c r="BZ112" s="920"/>
      <c r="CA112" s="920">
        <v>4090</v>
      </c>
      <c r="CB112" s="920"/>
      <c r="CC112" s="920"/>
      <c r="CD112" s="920"/>
      <c r="CE112" s="920"/>
      <c r="CF112" s="914">
        <v>0.3</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1049</v>
      </c>
      <c r="AB113" s="934"/>
      <c r="AC113" s="934"/>
      <c r="AD113" s="934"/>
      <c r="AE113" s="935"/>
      <c r="AF113" s="936">
        <v>1049</v>
      </c>
      <c r="AG113" s="934"/>
      <c r="AH113" s="934"/>
      <c r="AI113" s="934"/>
      <c r="AJ113" s="935"/>
      <c r="AK113" s="936">
        <v>1049</v>
      </c>
      <c r="AL113" s="934"/>
      <c r="AM113" s="934"/>
      <c r="AN113" s="934"/>
      <c r="AO113" s="935"/>
      <c r="AP113" s="937">
        <v>0.1</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14784</v>
      </c>
      <c r="BR113" s="920"/>
      <c r="BS113" s="920"/>
      <c r="BT113" s="920"/>
      <c r="BU113" s="920"/>
      <c r="BV113" s="920">
        <v>29185</v>
      </c>
      <c r="BW113" s="920"/>
      <c r="BX113" s="920"/>
      <c r="BY113" s="920"/>
      <c r="BZ113" s="920"/>
      <c r="CA113" s="920">
        <v>54434</v>
      </c>
      <c r="CB113" s="920"/>
      <c r="CC113" s="920"/>
      <c r="CD113" s="920"/>
      <c r="CE113" s="920"/>
      <c r="CF113" s="914">
        <v>4.5999999999999996</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3889</v>
      </c>
      <c r="AB114" s="959"/>
      <c r="AC114" s="959"/>
      <c r="AD114" s="959"/>
      <c r="AE114" s="960"/>
      <c r="AF114" s="961">
        <v>3460</v>
      </c>
      <c r="AG114" s="959"/>
      <c r="AH114" s="959"/>
      <c r="AI114" s="959"/>
      <c r="AJ114" s="960"/>
      <c r="AK114" s="961">
        <v>4094</v>
      </c>
      <c r="AL114" s="959"/>
      <c r="AM114" s="959"/>
      <c r="AN114" s="959"/>
      <c r="AO114" s="960"/>
      <c r="AP114" s="962">
        <v>0.3</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424469</v>
      </c>
      <c r="BR114" s="920"/>
      <c r="BS114" s="920"/>
      <c r="BT114" s="920"/>
      <c r="BU114" s="920"/>
      <c r="BV114" s="920">
        <v>416866</v>
      </c>
      <c r="BW114" s="920"/>
      <c r="BX114" s="920"/>
      <c r="BY114" s="920"/>
      <c r="BZ114" s="920"/>
      <c r="CA114" s="920">
        <v>430732</v>
      </c>
      <c r="CB114" s="920"/>
      <c r="CC114" s="920"/>
      <c r="CD114" s="920"/>
      <c r="CE114" s="920"/>
      <c r="CF114" s="914">
        <v>36.700000000000003</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v>4042</v>
      </c>
      <c r="CB115" s="920"/>
      <c r="CC115" s="920"/>
      <c r="CD115" s="920"/>
      <c r="CE115" s="920"/>
      <c r="CF115" s="914">
        <v>0.3</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241181</v>
      </c>
      <c r="AB117" s="966"/>
      <c r="AC117" s="966"/>
      <c r="AD117" s="966"/>
      <c r="AE117" s="967"/>
      <c r="AF117" s="965">
        <v>201185</v>
      </c>
      <c r="AG117" s="966"/>
      <c r="AH117" s="966"/>
      <c r="AI117" s="966"/>
      <c r="AJ117" s="967"/>
      <c r="AK117" s="965">
        <v>205215</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287</v>
      </c>
      <c r="AG118" s="883"/>
      <c r="AH118" s="883"/>
      <c r="AI118" s="883"/>
      <c r="AJ118" s="884"/>
      <c r="AK118" s="882" t="s">
        <v>286</v>
      </c>
      <c r="AL118" s="883"/>
      <c r="AM118" s="883"/>
      <c r="AN118" s="883"/>
      <c r="AO118" s="884"/>
      <c r="AP118" s="990" t="s">
        <v>400</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428</v>
      </c>
      <c r="BP118" s="994"/>
      <c r="BQ118" s="985">
        <v>2043228</v>
      </c>
      <c r="BR118" s="986"/>
      <c r="BS118" s="986"/>
      <c r="BT118" s="986"/>
      <c r="BU118" s="986"/>
      <c r="BV118" s="986">
        <v>1947224</v>
      </c>
      <c r="BW118" s="986"/>
      <c r="BX118" s="986"/>
      <c r="BY118" s="986"/>
      <c r="BZ118" s="986"/>
      <c r="CA118" s="986">
        <v>2175981</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3489749</v>
      </c>
      <c r="BR119" s="927"/>
      <c r="BS119" s="927"/>
      <c r="BT119" s="927"/>
      <c r="BU119" s="927"/>
      <c r="BV119" s="927">
        <v>3518163</v>
      </c>
      <c r="BW119" s="927"/>
      <c r="BX119" s="927"/>
      <c r="BY119" s="927"/>
      <c r="BZ119" s="927"/>
      <c r="CA119" s="927">
        <v>3600383</v>
      </c>
      <c r="CB119" s="927"/>
      <c r="CC119" s="927"/>
      <c r="CD119" s="927"/>
      <c r="CE119" s="927"/>
      <c r="CF119" s="941">
        <v>306.60000000000002</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26757</v>
      </c>
      <c r="BR120" s="920"/>
      <c r="BS120" s="920"/>
      <c r="BT120" s="920"/>
      <c r="BU120" s="920"/>
      <c r="BV120" s="920">
        <v>30348</v>
      </c>
      <c r="BW120" s="920"/>
      <c r="BX120" s="920"/>
      <c r="BY120" s="920"/>
      <c r="BZ120" s="920"/>
      <c r="CA120" s="920">
        <v>347989</v>
      </c>
      <c r="CB120" s="920"/>
      <c r="CC120" s="920"/>
      <c r="CD120" s="920"/>
      <c r="CE120" s="920"/>
      <c r="CF120" s="914">
        <v>29.6</v>
      </c>
      <c r="CG120" s="915"/>
      <c r="CH120" s="915"/>
      <c r="CI120" s="915"/>
      <c r="CJ120" s="915"/>
      <c r="CK120" s="1013" t="s">
        <v>434</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6069</v>
      </c>
      <c r="DH120" s="927"/>
      <c r="DI120" s="927"/>
      <c r="DJ120" s="927"/>
      <c r="DK120" s="927"/>
      <c r="DL120" s="927">
        <v>5085</v>
      </c>
      <c r="DM120" s="927"/>
      <c r="DN120" s="927"/>
      <c r="DO120" s="927"/>
      <c r="DP120" s="927"/>
      <c r="DQ120" s="927">
        <v>4090</v>
      </c>
      <c r="DR120" s="927"/>
      <c r="DS120" s="927"/>
      <c r="DT120" s="927"/>
      <c r="DU120" s="927"/>
      <c r="DV120" s="928">
        <v>0.3</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2056554</v>
      </c>
      <c r="BR121" s="986"/>
      <c r="BS121" s="986"/>
      <c r="BT121" s="986"/>
      <c r="BU121" s="986"/>
      <c r="BV121" s="986">
        <v>1986296</v>
      </c>
      <c r="BW121" s="986"/>
      <c r="BX121" s="986"/>
      <c r="BY121" s="986"/>
      <c r="BZ121" s="986"/>
      <c r="CA121" s="986">
        <v>1963413</v>
      </c>
      <c r="CB121" s="986"/>
      <c r="CC121" s="986"/>
      <c r="CD121" s="986"/>
      <c r="CE121" s="986"/>
      <c r="CF121" s="1024">
        <v>167.2</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437</v>
      </c>
      <c r="BP122" s="994"/>
      <c r="BQ122" s="1034">
        <v>5573060</v>
      </c>
      <c r="BR122" s="1035"/>
      <c r="BS122" s="1035"/>
      <c r="BT122" s="1035"/>
      <c r="BU122" s="1035"/>
      <c r="BV122" s="1035">
        <v>5534807</v>
      </c>
      <c r="BW122" s="1035"/>
      <c r="BX122" s="1035"/>
      <c r="BY122" s="1035"/>
      <c r="BZ122" s="1035"/>
      <c r="CA122" s="1035">
        <v>5911785</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v>4042</v>
      </c>
      <c r="DR126" s="920"/>
      <c r="DS126" s="920"/>
      <c r="DT126" s="920"/>
      <c r="DU126" s="920"/>
      <c r="DV126" s="921">
        <v>0.3</v>
      </c>
      <c r="DW126" s="921"/>
      <c r="DX126" s="921"/>
      <c r="DY126" s="921"/>
      <c r="DZ126" s="922"/>
    </row>
    <row r="127" spans="1:130" s="197" customFormat="1" ht="26.25" customHeight="1" thickBot="1" x14ac:dyDescent="0.2">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448</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8685</v>
      </c>
      <c r="AB128" s="1090"/>
      <c r="AC128" s="1090"/>
      <c r="AD128" s="1090"/>
      <c r="AE128" s="1091"/>
      <c r="AF128" s="1092">
        <v>14855</v>
      </c>
      <c r="AG128" s="1090"/>
      <c r="AH128" s="1090"/>
      <c r="AI128" s="1090"/>
      <c r="AJ128" s="1091"/>
      <c r="AK128" s="1092">
        <v>2056</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1381869</v>
      </c>
      <c r="AB129" s="959"/>
      <c r="AC129" s="959"/>
      <c r="AD129" s="959"/>
      <c r="AE129" s="960"/>
      <c r="AF129" s="961">
        <v>1391447</v>
      </c>
      <c r="AG129" s="959"/>
      <c r="AH129" s="959"/>
      <c r="AI129" s="959"/>
      <c r="AJ129" s="960"/>
      <c r="AK129" s="961">
        <v>1401570</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-0.8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213280</v>
      </c>
      <c r="AB130" s="959"/>
      <c r="AC130" s="959"/>
      <c r="AD130" s="959"/>
      <c r="AE130" s="960"/>
      <c r="AF130" s="961">
        <v>211746</v>
      </c>
      <c r="AG130" s="959"/>
      <c r="AH130" s="959"/>
      <c r="AI130" s="959"/>
      <c r="AJ130" s="960"/>
      <c r="AK130" s="961">
        <v>227352</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1168589</v>
      </c>
      <c r="AB131" s="998"/>
      <c r="AC131" s="998"/>
      <c r="AD131" s="998"/>
      <c r="AE131" s="999"/>
      <c r="AF131" s="1000">
        <v>1179701</v>
      </c>
      <c r="AG131" s="998"/>
      <c r="AH131" s="998"/>
      <c r="AI131" s="998"/>
      <c r="AJ131" s="999"/>
      <c r="AK131" s="1000">
        <v>1174218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1.644376252</v>
      </c>
      <c r="AB132" s="1104"/>
      <c r="AC132" s="1104"/>
      <c r="AD132" s="1104"/>
      <c r="AE132" s="1105"/>
      <c r="AF132" s="1106">
        <v>-2.1544442190000002</v>
      </c>
      <c r="AG132" s="1104"/>
      <c r="AH132" s="1104"/>
      <c r="AI132" s="1104"/>
      <c r="AJ132" s="1105"/>
      <c r="AK132" s="1106">
        <v>-2.0603499520000002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3.8</v>
      </c>
      <c r="AB133" s="1111"/>
      <c r="AC133" s="1111"/>
      <c r="AD133" s="1111"/>
      <c r="AE133" s="1112"/>
      <c r="AF133" s="1110">
        <v>1</v>
      </c>
      <c r="AG133" s="1111"/>
      <c r="AH133" s="1111"/>
      <c r="AI133" s="1111"/>
      <c r="AJ133" s="1112"/>
      <c r="AK133" s="1110">
        <v>-0.8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393661</v>
      </c>
      <c r="L9" s="264">
        <v>116537</v>
      </c>
      <c r="M9" s="265">
        <v>198661</v>
      </c>
      <c r="N9" s="266">
        <v>-41.3</v>
      </c>
    </row>
    <row r="10" spans="1:16" x14ac:dyDescent="0.15">
      <c r="A10" s="248"/>
      <c r="B10" s="244"/>
      <c r="C10" s="244"/>
      <c r="D10" s="244"/>
      <c r="E10" s="244"/>
      <c r="F10" s="244"/>
      <c r="G10" s="1119" t="s">
        <v>470</v>
      </c>
      <c r="H10" s="1120"/>
      <c r="I10" s="1120"/>
      <c r="J10" s="1121"/>
      <c r="K10" s="267">
        <v>66448</v>
      </c>
      <c r="L10" s="268">
        <v>19671</v>
      </c>
      <c r="M10" s="269">
        <v>22571</v>
      </c>
      <c r="N10" s="270">
        <v>-12.8</v>
      </c>
    </row>
    <row r="11" spans="1:16" ht="13.5" customHeight="1" x14ac:dyDescent="0.15">
      <c r="A11" s="248"/>
      <c r="B11" s="244"/>
      <c r="C11" s="244"/>
      <c r="D11" s="244"/>
      <c r="E11" s="244"/>
      <c r="F11" s="244"/>
      <c r="G11" s="1119" t="s">
        <v>471</v>
      </c>
      <c r="H11" s="1120"/>
      <c r="I11" s="1120"/>
      <c r="J11" s="1121"/>
      <c r="K11" s="267">
        <v>55697</v>
      </c>
      <c r="L11" s="268">
        <v>16488</v>
      </c>
      <c r="M11" s="269">
        <v>24639</v>
      </c>
      <c r="N11" s="270">
        <v>-33.1</v>
      </c>
    </row>
    <row r="12" spans="1:16" ht="13.5" customHeight="1" x14ac:dyDescent="0.15">
      <c r="A12" s="248"/>
      <c r="B12" s="244"/>
      <c r="C12" s="244"/>
      <c r="D12" s="244"/>
      <c r="E12" s="244"/>
      <c r="F12" s="244"/>
      <c r="G12" s="1119" t="s">
        <v>472</v>
      </c>
      <c r="H12" s="1120"/>
      <c r="I12" s="1120"/>
      <c r="J12" s="1121"/>
      <c r="K12" s="267" t="s">
        <v>473</v>
      </c>
      <c r="L12" s="268" t="s">
        <v>473</v>
      </c>
      <c r="M12" s="269">
        <v>3341</v>
      </c>
      <c r="N12" s="270" t="s">
        <v>473</v>
      </c>
    </row>
    <row r="13" spans="1:16" ht="13.5" customHeight="1" x14ac:dyDescent="0.15">
      <c r="A13" s="248"/>
      <c r="B13" s="244"/>
      <c r="C13" s="244"/>
      <c r="D13" s="244"/>
      <c r="E13" s="244"/>
      <c r="F13" s="244"/>
      <c r="G13" s="1119" t="s">
        <v>474</v>
      </c>
      <c r="H13" s="1120"/>
      <c r="I13" s="1120"/>
      <c r="J13" s="1121"/>
      <c r="K13" s="267" t="s">
        <v>473</v>
      </c>
      <c r="L13" s="268" t="s">
        <v>473</v>
      </c>
      <c r="M13" s="269" t="s">
        <v>473</v>
      </c>
      <c r="N13" s="270" t="s">
        <v>473</v>
      </c>
    </row>
    <row r="14" spans="1:16" ht="13.5" customHeight="1" x14ac:dyDescent="0.15">
      <c r="A14" s="248"/>
      <c r="B14" s="244"/>
      <c r="C14" s="244"/>
      <c r="D14" s="244"/>
      <c r="E14" s="244"/>
      <c r="F14" s="244"/>
      <c r="G14" s="1119" t="s">
        <v>475</v>
      </c>
      <c r="H14" s="1120"/>
      <c r="I14" s="1120"/>
      <c r="J14" s="1121"/>
      <c r="K14" s="267">
        <v>6783</v>
      </c>
      <c r="L14" s="268">
        <v>2008</v>
      </c>
      <c r="M14" s="269">
        <v>9231</v>
      </c>
      <c r="N14" s="270">
        <v>-78.2</v>
      </c>
    </row>
    <row r="15" spans="1:16" ht="13.5" customHeight="1" x14ac:dyDescent="0.15">
      <c r="A15" s="248"/>
      <c r="B15" s="244"/>
      <c r="C15" s="244"/>
      <c r="D15" s="244"/>
      <c r="E15" s="244"/>
      <c r="F15" s="244"/>
      <c r="G15" s="1119" t="s">
        <v>476</v>
      </c>
      <c r="H15" s="1120"/>
      <c r="I15" s="1120"/>
      <c r="J15" s="1121"/>
      <c r="K15" s="267">
        <v>23990</v>
      </c>
      <c r="L15" s="268">
        <v>7102</v>
      </c>
      <c r="M15" s="269">
        <v>4542</v>
      </c>
      <c r="N15" s="270">
        <v>56.4</v>
      </c>
    </row>
    <row r="16" spans="1:16" x14ac:dyDescent="0.15">
      <c r="A16" s="248"/>
      <c r="B16" s="244"/>
      <c r="C16" s="244"/>
      <c r="D16" s="244"/>
      <c r="E16" s="244"/>
      <c r="F16" s="244"/>
      <c r="G16" s="1122" t="s">
        <v>477</v>
      </c>
      <c r="H16" s="1123"/>
      <c r="I16" s="1123"/>
      <c r="J16" s="1124"/>
      <c r="K16" s="268">
        <v>-38206</v>
      </c>
      <c r="L16" s="268">
        <v>-11310</v>
      </c>
      <c r="M16" s="269">
        <v>-20623</v>
      </c>
      <c r="N16" s="270">
        <v>-45.2</v>
      </c>
    </row>
    <row r="17" spans="1:16" x14ac:dyDescent="0.15">
      <c r="A17" s="248"/>
      <c r="B17" s="244"/>
      <c r="C17" s="244"/>
      <c r="D17" s="244"/>
      <c r="E17" s="244"/>
      <c r="F17" s="244"/>
      <c r="G17" s="1122" t="s">
        <v>170</v>
      </c>
      <c r="H17" s="1123"/>
      <c r="I17" s="1123"/>
      <c r="J17" s="1124"/>
      <c r="K17" s="268">
        <v>508373</v>
      </c>
      <c r="L17" s="268">
        <v>150495</v>
      </c>
      <c r="M17" s="269">
        <v>242361</v>
      </c>
      <c r="N17" s="270">
        <v>-37.9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12.73</v>
      </c>
      <c r="L21" s="281">
        <v>22.07</v>
      </c>
      <c r="M21" s="282">
        <v>-9.34</v>
      </c>
      <c r="N21" s="249"/>
      <c r="O21" s="283"/>
      <c r="P21" s="279"/>
    </row>
    <row r="22" spans="1:16" s="284" customFormat="1" x14ac:dyDescent="0.15">
      <c r="A22" s="279"/>
      <c r="B22" s="249"/>
      <c r="C22" s="249"/>
      <c r="D22" s="249"/>
      <c r="E22" s="249"/>
      <c r="F22" s="249"/>
      <c r="G22" s="1114" t="s">
        <v>483</v>
      </c>
      <c r="H22" s="1115"/>
      <c r="I22" s="1115"/>
      <c r="J22" s="1116"/>
      <c r="K22" s="285">
        <v>97.3</v>
      </c>
      <c r="L22" s="286">
        <v>93.5</v>
      </c>
      <c r="M22" s="287">
        <v>3.8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486</v>
      </c>
      <c r="H32" s="1131"/>
      <c r="I32" s="1131"/>
      <c r="J32" s="1132"/>
      <c r="K32" s="294">
        <v>200072</v>
      </c>
      <c r="L32" s="294">
        <v>59228</v>
      </c>
      <c r="M32" s="295">
        <v>131612</v>
      </c>
      <c r="N32" s="296">
        <v>-55</v>
      </c>
    </row>
    <row r="33" spans="1:16" ht="13.5" customHeight="1" x14ac:dyDescent="0.15">
      <c r="A33" s="248"/>
      <c r="B33" s="244"/>
      <c r="C33" s="244"/>
      <c r="D33" s="244"/>
      <c r="E33" s="244"/>
      <c r="F33" s="244"/>
      <c r="G33" s="1130" t="s">
        <v>487</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488</v>
      </c>
      <c r="H34" s="1131"/>
      <c r="I34" s="1131"/>
      <c r="J34" s="1132"/>
      <c r="K34" s="294" t="s">
        <v>473</v>
      </c>
      <c r="L34" s="294" t="s">
        <v>473</v>
      </c>
      <c r="M34" s="295">
        <v>41</v>
      </c>
      <c r="N34" s="296" t="s">
        <v>473</v>
      </c>
    </row>
    <row r="35" spans="1:16" ht="27" customHeight="1" x14ac:dyDescent="0.15">
      <c r="A35" s="248"/>
      <c r="B35" s="244"/>
      <c r="C35" s="244"/>
      <c r="D35" s="244"/>
      <c r="E35" s="244"/>
      <c r="F35" s="244"/>
      <c r="G35" s="1130" t="s">
        <v>489</v>
      </c>
      <c r="H35" s="1131"/>
      <c r="I35" s="1131"/>
      <c r="J35" s="1132"/>
      <c r="K35" s="294">
        <v>1049</v>
      </c>
      <c r="L35" s="294">
        <v>311</v>
      </c>
      <c r="M35" s="295">
        <v>31555</v>
      </c>
      <c r="N35" s="296">
        <v>-99</v>
      </c>
    </row>
    <row r="36" spans="1:16" ht="27" customHeight="1" x14ac:dyDescent="0.15">
      <c r="A36" s="248"/>
      <c r="B36" s="244"/>
      <c r="C36" s="244"/>
      <c r="D36" s="244"/>
      <c r="E36" s="244"/>
      <c r="F36" s="244"/>
      <c r="G36" s="1130" t="s">
        <v>490</v>
      </c>
      <c r="H36" s="1131"/>
      <c r="I36" s="1131"/>
      <c r="J36" s="1132"/>
      <c r="K36" s="294">
        <v>4094</v>
      </c>
      <c r="L36" s="294">
        <v>1212</v>
      </c>
      <c r="M36" s="295">
        <v>5720</v>
      </c>
      <c r="N36" s="296">
        <v>-78.8</v>
      </c>
    </row>
    <row r="37" spans="1:16" ht="13.5" customHeight="1" x14ac:dyDescent="0.15">
      <c r="A37" s="248"/>
      <c r="B37" s="244"/>
      <c r="C37" s="244"/>
      <c r="D37" s="244"/>
      <c r="E37" s="244"/>
      <c r="F37" s="244"/>
      <c r="G37" s="1130" t="s">
        <v>491</v>
      </c>
      <c r="H37" s="1131"/>
      <c r="I37" s="1131"/>
      <c r="J37" s="1132"/>
      <c r="K37" s="294" t="s">
        <v>473</v>
      </c>
      <c r="L37" s="294" t="s">
        <v>473</v>
      </c>
      <c r="M37" s="295">
        <v>1648</v>
      </c>
      <c r="N37" s="296" t="s">
        <v>473</v>
      </c>
    </row>
    <row r="38" spans="1:16" ht="27" customHeight="1" x14ac:dyDescent="0.15">
      <c r="A38" s="248"/>
      <c r="B38" s="244"/>
      <c r="C38" s="244"/>
      <c r="D38" s="244"/>
      <c r="E38" s="244"/>
      <c r="F38" s="244"/>
      <c r="G38" s="1133" t="s">
        <v>492</v>
      </c>
      <c r="H38" s="1134"/>
      <c r="I38" s="1134"/>
      <c r="J38" s="1135"/>
      <c r="K38" s="297" t="s">
        <v>473</v>
      </c>
      <c r="L38" s="297" t="s">
        <v>473</v>
      </c>
      <c r="M38" s="298">
        <v>64</v>
      </c>
      <c r="N38" s="299" t="s">
        <v>473</v>
      </c>
      <c r="O38" s="293"/>
    </row>
    <row r="39" spans="1:16" x14ac:dyDescent="0.15">
      <c r="A39" s="248"/>
      <c r="B39" s="244"/>
      <c r="C39" s="244"/>
      <c r="D39" s="244"/>
      <c r="E39" s="244"/>
      <c r="F39" s="244"/>
      <c r="G39" s="1133" t="s">
        <v>493</v>
      </c>
      <c r="H39" s="1134"/>
      <c r="I39" s="1134"/>
      <c r="J39" s="1135"/>
      <c r="K39" s="300">
        <v>-2056</v>
      </c>
      <c r="L39" s="300">
        <v>-609</v>
      </c>
      <c r="M39" s="301">
        <v>-9298</v>
      </c>
      <c r="N39" s="302">
        <v>-93.5</v>
      </c>
      <c r="O39" s="293"/>
    </row>
    <row r="40" spans="1:16" ht="27" customHeight="1" x14ac:dyDescent="0.15">
      <c r="A40" s="248"/>
      <c r="B40" s="244"/>
      <c r="C40" s="244"/>
      <c r="D40" s="244"/>
      <c r="E40" s="244"/>
      <c r="F40" s="244"/>
      <c r="G40" s="1130" t="s">
        <v>494</v>
      </c>
      <c r="H40" s="1131"/>
      <c r="I40" s="1131"/>
      <c r="J40" s="1132"/>
      <c r="K40" s="300">
        <v>-227352</v>
      </c>
      <c r="L40" s="300">
        <v>-67304</v>
      </c>
      <c r="M40" s="301">
        <v>-121787</v>
      </c>
      <c r="N40" s="302">
        <v>-44.7</v>
      </c>
      <c r="O40" s="293"/>
    </row>
    <row r="41" spans="1:16" x14ac:dyDescent="0.15">
      <c r="A41" s="248"/>
      <c r="B41" s="244"/>
      <c r="C41" s="244"/>
      <c r="D41" s="244"/>
      <c r="E41" s="244"/>
      <c r="F41" s="244"/>
      <c r="G41" s="1136" t="s">
        <v>281</v>
      </c>
      <c r="H41" s="1137"/>
      <c r="I41" s="1137"/>
      <c r="J41" s="1138"/>
      <c r="K41" s="294">
        <v>-24193</v>
      </c>
      <c r="L41" s="300">
        <v>-7162</v>
      </c>
      <c r="M41" s="301">
        <v>39554</v>
      </c>
      <c r="N41" s="302">
        <v>-118.1</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498</v>
      </c>
      <c r="K49" s="1128"/>
      <c r="L49" s="1128"/>
      <c r="M49" s="1128"/>
      <c r="N49" s="1129"/>
    </row>
    <row r="50" spans="1:14" x14ac:dyDescent="0.15">
      <c r="A50" s="248"/>
      <c r="B50" s="244"/>
      <c r="C50" s="244"/>
      <c r="D50" s="244"/>
      <c r="E50" s="244"/>
      <c r="F50" s="244"/>
      <c r="G50" s="312"/>
      <c r="H50" s="313"/>
      <c r="I50" s="1126"/>
      <c r="J50" s="314" t="s">
        <v>499</v>
      </c>
      <c r="K50" s="315" t="s">
        <v>500</v>
      </c>
      <c r="L50" s="316" t="s">
        <v>501</v>
      </c>
      <c r="M50" s="317" t="s">
        <v>502</v>
      </c>
      <c r="N50" s="318" t="s">
        <v>503</v>
      </c>
    </row>
    <row r="51" spans="1:14" x14ac:dyDescent="0.15">
      <c r="A51" s="248"/>
      <c r="B51" s="244"/>
      <c r="C51" s="244"/>
      <c r="D51" s="244"/>
      <c r="E51" s="244"/>
      <c r="F51" s="244"/>
      <c r="G51" s="310" t="s">
        <v>504</v>
      </c>
      <c r="H51" s="311"/>
      <c r="I51" s="319">
        <v>534021</v>
      </c>
      <c r="J51" s="320">
        <v>155058</v>
      </c>
      <c r="K51" s="321">
        <v>-2.2999999999999998</v>
      </c>
      <c r="L51" s="322">
        <v>325581</v>
      </c>
      <c r="M51" s="323">
        <v>11.5</v>
      </c>
      <c r="N51" s="324">
        <v>-13.8</v>
      </c>
    </row>
    <row r="52" spans="1:14" x14ac:dyDescent="0.15">
      <c r="A52" s="248"/>
      <c r="B52" s="244"/>
      <c r="C52" s="244"/>
      <c r="D52" s="244"/>
      <c r="E52" s="244"/>
      <c r="F52" s="244"/>
      <c r="G52" s="325"/>
      <c r="H52" s="326" t="s">
        <v>505</v>
      </c>
      <c r="I52" s="327">
        <v>514417</v>
      </c>
      <c r="J52" s="328">
        <v>149366</v>
      </c>
      <c r="K52" s="329">
        <v>316.7</v>
      </c>
      <c r="L52" s="330">
        <v>165116</v>
      </c>
      <c r="M52" s="331">
        <v>0.9</v>
      </c>
      <c r="N52" s="332">
        <v>315.8</v>
      </c>
    </row>
    <row r="53" spans="1:14" x14ac:dyDescent="0.15">
      <c r="A53" s="248"/>
      <c r="B53" s="244"/>
      <c r="C53" s="244"/>
      <c r="D53" s="244"/>
      <c r="E53" s="244"/>
      <c r="F53" s="244"/>
      <c r="G53" s="310" t="s">
        <v>506</v>
      </c>
      <c r="H53" s="311"/>
      <c r="I53" s="319">
        <v>817542</v>
      </c>
      <c r="J53" s="320">
        <v>237796</v>
      </c>
      <c r="K53" s="321">
        <v>53.4</v>
      </c>
      <c r="L53" s="322">
        <v>203567</v>
      </c>
      <c r="M53" s="323">
        <v>-37.5</v>
      </c>
      <c r="N53" s="324">
        <v>90.9</v>
      </c>
    </row>
    <row r="54" spans="1:14" x14ac:dyDescent="0.15">
      <c r="A54" s="248"/>
      <c r="B54" s="244"/>
      <c r="C54" s="244"/>
      <c r="D54" s="244"/>
      <c r="E54" s="244"/>
      <c r="F54" s="244"/>
      <c r="G54" s="325"/>
      <c r="H54" s="326" t="s">
        <v>505</v>
      </c>
      <c r="I54" s="327">
        <v>682938</v>
      </c>
      <c r="J54" s="328">
        <v>198644</v>
      </c>
      <c r="K54" s="329">
        <v>33</v>
      </c>
      <c r="L54" s="330">
        <v>121137</v>
      </c>
      <c r="M54" s="331">
        <v>-26.6</v>
      </c>
      <c r="N54" s="332">
        <v>59.6</v>
      </c>
    </row>
    <row r="55" spans="1:14" x14ac:dyDescent="0.15">
      <c r="A55" s="248"/>
      <c r="B55" s="244"/>
      <c r="C55" s="244"/>
      <c r="D55" s="244"/>
      <c r="E55" s="244"/>
      <c r="F55" s="244"/>
      <c r="G55" s="310" t="s">
        <v>507</v>
      </c>
      <c r="H55" s="311"/>
      <c r="I55" s="319">
        <v>290591</v>
      </c>
      <c r="J55" s="320">
        <v>85393</v>
      </c>
      <c r="K55" s="321">
        <v>-64.099999999999994</v>
      </c>
      <c r="L55" s="322">
        <v>185018</v>
      </c>
      <c r="M55" s="323">
        <v>-9.1</v>
      </c>
      <c r="N55" s="324">
        <v>-55</v>
      </c>
    </row>
    <row r="56" spans="1:14" x14ac:dyDescent="0.15">
      <c r="A56" s="248"/>
      <c r="B56" s="244"/>
      <c r="C56" s="244"/>
      <c r="D56" s="244"/>
      <c r="E56" s="244"/>
      <c r="F56" s="244"/>
      <c r="G56" s="325"/>
      <c r="H56" s="326" t="s">
        <v>505</v>
      </c>
      <c r="I56" s="327">
        <v>148310</v>
      </c>
      <c r="J56" s="328">
        <v>43582</v>
      </c>
      <c r="K56" s="329">
        <v>-78.099999999999994</v>
      </c>
      <c r="L56" s="330">
        <v>95064</v>
      </c>
      <c r="M56" s="331">
        <v>-21.5</v>
      </c>
      <c r="N56" s="332">
        <v>-56.6</v>
      </c>
    </row>
    <row r="57" spans="1:14" x14ac:dyDescent="0.15">
      <c r="A57" s="248"/>
      <c r="B57" s="244"/>
      <c r="C57" s="244"/>
      <c r="D57" s="244"/>
      <c r="E57" s="244"/>
      <c r="F57" s="244"/>
      <c r="G57" s="310" t="s">
        <v>508</v>
      </c>
      <c r="H57" s="311"/>
      <c r="I57" s="319">
        <v>562013</v>
      </c>
      <c r="J57" s="320">
        <v>166621</v>
      </c>
      <c r="K57" s="321">
        <v>95.1</v>
      </c>
      <c r="L57" s="322">
        <v>238802</v>
      </c>
      <c r="M57" s="323">
        <v>29.1</v>
      </c>
      <c r="N57" s="324">
        <v>66</v>
      </c>
    </row>
    <row r="58" spans="1:14" x14ac:dyDescent="0.15">
      <c r="A58" s="248"/>
      <c r="B58" s="244"/>
      <c r="C58" s="244"/>
      <c r="D58" s="244"/>
      <c r="E58" s="244"/>
      <c r="F58" s="244"/>
      <c r="G58" s="325"/>
      <c r="H58" s="326" t="s">
        <v>505</v>
      </c>
      <c r="I58" s="327">
        <v>234076</v>
      </c>
      <c r="J58" s="328">
        <v>69397</v>
      </c>
      <c r="K58" s="329">
        <v>59.2</v>
      </c>
      <c r="L58" s="330">
        <v>128562</v>
      </c>
      <c r="M58" s="331">
        <v>35.200000000000003</v>
      </c>
      <c r="N58" s="332">
        <v>24</v>
      </c>
    </row>
    <row r="59" spans="1:14" x14ac:dyDescent="0.15">
      <c r="A59" s="248"/>
      <c r="B59" s="244"/>
      <c r="C59" s="244"/>
      <c r="D59" s="244"/>
      <c r="E59" s="244"/>
      <c r="F59" s="244"/>
      <c r="G59" s="310" t="s">
        <v>509</v>
      </c>
      <c r="H59" s="311"/>
      <c r="I59" s="319">
        <v>965026</v>
      </c>
      <c r="J59" s="320">
        <v>285680</v>
      </c>
      <c r="K59" s="321">
        <v>71.5</v>
      </c>
      <c r="L59" s="322">
        <v>288550</v>
      </c>
      <c r="M59" s="323">
        <v>20.8</v>
      </c>
      <c r="N59" s="324">
        <v>50.7</v>
      </c>
    </row>
    <row r="60" spans="1:14" x14ac:dyDescent="0.15">
      <c r="A60" s="248"/>
      <c r="B60" s="244"/>
      <c r="C60" s="244"/>
      <c r="D60" s="244"/>
      <c r="E60" s="244"/>
      <c r="F60" s="244"/>
      <c r="G60" s="325"/>
      <c r="H60" s="326" t="s">
        <v>505</v>
      </c>
      <c r="I60" s="333">
        <v>228420</v>
      </c>
      <c r="J60" s="328">
        <v>67620</v>
      </c>
      <c r="K60" s="329">
        <v>-2.6</v>
      </c>
      <c r="L60" s="330">
        <v>141525</v>
      </c>
      <c r="M60" s="331">
        <v>10.1</v>
      </c>
      <c r="N60" s="332">
        <v>-12.7</v>
      </c>
    </row>
    <row r="61" spans="1:14" x14ac:dyDescent="0.15">
      <c r="A61" s="248"/>
      <c r="B61" s="244"/>
      <c r="C61" s="244"/>
      <c r="D61" s="244"/>
      <c r="E61" s="244"/>
      <c r="F61" s="244"/>
      <c r="G61" s="310" t="s">
        <v>510</v>
      </c>
      <c r="H61" s="334"/>
      <c r="I61" s="335">
        <v>633839</v>
      </c>
      <c r="J61" s="336">
        <v>186110</v>
      </c>
      <c r="K61" s="337">
        <v>30.7</v>
      </c>
      <c r="L61" s="338">
        <v>248304</v>
      </c>
      <c r="M61" s="339">
        <v>3</v>
      </c>
      <c r="N61" s="324">
        <v>27.7</v>
      </c>
    </row>
    <row r="62" spans="1:14" x14ac:dyDescent="0.15">
      <c r="A62" s="248"/>
      <c r="B62" s="244"/>
      <c r="C62" s="244"/>
      <c r="D62" s="244"/>
      <c r="E62" s="244"/>
      <c r="F62" s="244"/>
      <c r="G62" s="325"/>
      <c r="H62" s="326" t="s">
        <v>505</v>
      </c>
      <c r="I62" s="327">
        <v>361632</v>
      </c>
      <c r="J62" s="328">
        <v>105722</v>
      </c>
      <c r="K62" s="329">
        <v>65.599999999999994</v>
      </c>
      <c r="L62" s="330">
        <v>130281</v>
      </c>
      <c r="M62" s="331">
        <v>-0.4</v>
      </c>
      <c r="N62" s="332">
        <v>66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54.71</v>
      </c>
      <c r="G47" s="12">
        <v>56.23</v>
      </c>
      <c r="H47" s="12">
        <v>58.07</v>
      </c>
      <c r="I47" s="12">
        <v>57.78</v>
      </c>
      <c r="J47" s="13">
        <v>57.68</v>
      </c>
    </row>
    <row r="48" spans="2:10" ht="57.75" customHeight="1" x14ac:dyDescent="0.15">
      <c r="B48" s="14"/>
      <c r="C48" s="1141" t="s">
        <v>4</v>
      </c>
      <c r="D48" s="1141"/>
      <c r="E48" s="1142"/>
      <c r="F48" s="15">
        <v>2.69</v>
      </c>
      <c r="G48" s="16">
        <v>2.52</v>
      </c>
      <c r="H48" s="16">
        <v>2.27</v>
      </c>
      <c r="I48" s="16">
        <v>2.76</v>
      </c>
      <c r="J48" s="17">
        <v>2.77</v>
      </c>
    </row>
    <row r="49" spans="2:10" ht="57.75" customHeight="1" thickBot="1" x14ac:dyDescent="0.2">
      <c r="B49" s="18"/>
      <c r="C49" s="1143" t="s">
        <v>5</v>
      </c>
      <c r="D49" s="1143"/>
      <c r="E49" s="1144"/>
      <c r="F49" s="19">
        <v>9.9499999999999993</v>
      </c>
      <c r="G49" s="20">
        <v>8.8000000000000007</v>
      </c>
      <c r="H49" s="20" t="s">
        <v>517</v>
      </c>
      <c r="I49" s="20">
        <v>9.94</v>
      </c>
      <c r="J49" s="21">
        <v>11.57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518</v>
      </c>
      <c r="D34" s="1151"/>
      <c r="E34" s="1152"/>
      <c r="F34" s="32" t="s">
        <v>519</v>
      </c>
      <c r="G34" s="33" t="s">
        <v>520</v>
      </c>
      <c r="H34" s="33" t="s">
        <v>521</v>
      </c>
      <c r="I34" s="33" t="s">
        <v>522</v>
      </c>
      <c r="J34" s="34" t="s">
        <v>523</v>
      </c>
      <c r="K34" s="22"/>
      <c r="L34" s="22"/>
      <c r="M34" s="22"/>
      <c r="N34" s="22"/>
      <c r="O34" s="22"/>
      <c r="P34" s="22"/>
    </row>
    <row r="35" spans="1:16" ht="39" customHeight="1" x14ac:dyDescent="0.15">
      <c r="A35" s="22"/>
      <c r="B35" s="35"/>
      <c r="C35" s="1145" t="s">
        <v>524</v>
      </c>
      <c r="D35" s="1146"/>
      <c r="E35" s="1147"/>
      <c r="F35" s="36">
        <v>6.07</v>
      </c>
      <c r="G35" s="37">
        <v>5.59</v>
      </c>
      <c r="H35" s="37">
        <v>5.24</v>
      </c>
      <c r="I35" s="37">
        <v>5.47</v>
      </c>
      <c r="J35" s="38">
        <v>5.27</v>
      </c>
      <c r="K35" s="22"/>
      <c r="L35" s="22"/>
      <c r="M35" s="22"/>
      <c r="N35" s="22"/>
      <c r="O35" s="22"/>
      <c r="P35" s="22"/>
    </row>
    <row r="36" spans="1:16" ht="39" customHeight="1" x14ac:dyDescent="0.15">
      <c r="A36" s="22"/>
      <c r="B36" s="35"/>
      <c r="C36" s="1145" t="s">
        <v>525</v>
      </c>
      <c r="D36" s="1146"/>
      <c r="E36" s="1147"/>
      <c r="F36" s="36">
        <v>0.25</v>
      </c>
      <c r="G36" s="37">
        <v>0.25</v>
      </c>
      <c r="H36" s="37">
        <v>0.24</v>
      </c>
      <c r="I36" s="37">
        <v>0.23</v>
      </c>
      <c r="J36" s="38">
        <v>0.24</v>
      </c>
      <c r="K36" s="22"/>
      <c r="L36" s="22"/>
      <c r="M36" s="22"/>
      <c r="N36" s="22"/>
      <c r="O36" s="22"/>
      <c r="P36" s="22"/>
    </row>
    <row r="37" spans="1:16" ht="39" customHeight="1" x14ac:dyDescent="0.15">
      <c r="A37" s="22"/>
      <c r="B37" s="35"/>
      <c r="C37" s="1145" t="s">
        <v>526</v>
      </c>
      <c r="D37" s="1146"/>
      <c r="E37" s="1147"/>
      <c r="F37" s="36">
        <v>0</v>
      </c>
      <c r="G37" s="37">
        <v>0</v>
      </c>
      <c r="H37" s="37">
        <v>0</v>
      </c>
      <c r="I37" s="37">
        <v>0</v>
      </c>
      <c r="J37" s="38">
        <v>0</v>
      </c>
      <c r="K37" s="22"/>
      <c r="L37" s="22"/>
      <c r="M37" s="22"/>
      <c r="N37" s="22"/>
      <c r="O37" s="22"/>
      <c r="P37" s="22"/>
    </row>
    <row r="38" spans="1:16" ht="39" customHeight="1" x14ac:dyDescent="0.15">
      <c r="A38" s="22"/>
      <c r="B38" s="35"/>
      <c r="C38" s="1145" t="s">
        <v>527</v>
      </c>
      <c r="D38" s="1146"/>
      <c r="E38" s="1147"/>
      <c r="F38" s="36">
        <v>0.01</v>
      </c>
      <c r="G38" s="37">
        <v>0.42</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528</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529</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286</v>
      </c>
      <c r="L45" s="60">
        <v>262</v>
      </c>
      <c r="M45" s="60">
        <v>236</v>
      </c>
      <c r="N45" s="60">
        <v>197</v>
      </c>
      <c r="O45" s="61">
        <v>200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1</v>
      </c>
      <c r="L48" s="64">
        <v>1</v>
      </c>
      <c r="M48" s="64">
        <v>1</v>
      </c>
      <c r="N48" s="64">
        <v>1</v>
      </c>
      <c r="O48" s="65">
        <v>1</v>
      </c>
      <c r="P48" s="48"/>
      <c r="Q48" s="48"/>
      <c r="R48" s="48"/>
      <c r="S48" s="48"/>
      <c r="T48" s="48"/>
      <c r="U48" s="48"/>
    </row>
    <row r="49" spans="1:21" ht="30.75" customHeight="1" x14ac:dyDescent="0.15">
      <c r="A49" s="48"/>
      <c r="B49" s="1163"/>
      <c r="C49" s="1164"/>
      <c r="D49" s="62"/>
      <c r="E49" s="1155" t="s">
        <v>16</v>
      </c>
      <c r="F49" s="1155"/>
      <c r="G49" s="1155"/>
      <c r="H49" s="1155"/>
      <c r="I49" s="1155"/>
      <c r="J49" s="1156"/>
      <c r="K49" s="63">
        <v>20</v>
      </c>
      <c r="L49" s="64">
        <v>4</v>
      </c>
      <c r="M49" s="64">
        <v>4</v>
      </c>
      <c r="N49" s="64">
        <v>3</v>
      </c>
      <c r="O49" s="65">
        <v>4</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228</v>
      </c>
      <c r="L52" s="64">
        <v>222</v>
      </c>
      <c r="M52" s="64">
        <v>222</v>
      </c>
      <c r="N52" s="64">
        <v>227</v>
      </c>
      <c r="O52" s="65">
        <v>230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79</v>
      </c>
      <c r="L53" s="69">
        <v>45</v>
      </c>
      <c r="M53" s="69">
        <v>19</v>
      </c>
      <c r="N53" s="69">
        <v>-26</v>
      </c>
      <c r="O53" s="70">
        <v>-25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69" t="s">
        <v>24</v>
      </c>
      <c r="C41" s="1170"/>
      <c r="D41" s="81"/>
      <c r="E41" s="1175" t="s">
        <v>25</v>
      </c>
      <c r="F41" s="1175"/>
      <c r="G41" s="1175"/>
      <c r="H41" s="1176"/>
      <c r="I41" s="82">
        <v>1625</v>
      </c>
      <c r="J41" s="83">
        <v>1591</v>
      </c>
      <c r="K41" s="83">
        <v>1598</v>
      </c>
      <c r="L41" s="83">
        <v>1496</v>
      </c>
      <c r="M41" s="84">
        <v>1683</v>
      </c>
    </row>
    <row r="42" spans="2:13" ht="27.75" customHeight="1" x14ac:dyDescent="0.15">
      <c r="B42" s="1171"/>
      <c r="C42" s="1172"/>
      <c r="D42" s="85"/>
      <c r="E42" s="1177" t="s">
        <v>26</v>
      </c>
      <c r="F42" s="1177"/>
      <c r="G42" s="1177"/>
      <c r="H42" s="1178"/>
      <c r="I42" s="86" t="s">
        <v>473</v>
      </c>
      <c r="J42" s="87" t="s">
        <v>473</v>
      </c>
      <c r="K42" s="87" t="s">
        <v>473</v>
      </c>
      <c r="L42" s="87" t="s">
        <v>473</v>
      </c>
      <c r="M42" s="88" t="s">
        <v>473</v>
      </c>
    </row>
    <row r="43" spans="2:13" ht="27.75" customHeight="1" x14ac:dyDescent="0.15">
      <c r="B43" s="1171"/>
      <c r="C43" s="1172"/>
      <c r="D43" s="85"/>
      <c r="E43" s="1177" t="s">
        <v>27</v>
      </c>
      <c r="F43" s="1177"/>
      <c r="G43" s="1177"/>
      <c r="H43" s="1178"/>
      <c r="I43" s="86">
        <v>8</v>
      </c>
      <c r="J43" s="87">
        <v>7</v>
      </c>
      <c r="K43" s="87">
        <v>6</v>
      </c>
      <c r="L43" s="87">
        <v>5</v>
      </c>
      <c r="M43" s="88">
        <v>4</v>
      </c>
    </row>
    <row r="44" spans="2:13" ht="27.75" customHeight="1" x14ac:dyDescent="0.15">
      <c r="B44" s="1171"/>
      <c r="C44" s="1172"/>
      <c r="D44" s="85"/>
      <c r="E44" s="1177" t="s">
        <v>28</v>
      </c>
      <c r="F44" s="1177"/>
      <c r="G44" s="1177"/>
      <c r="H44" s="1178"/>
      <c r="I44" s="86">
        <v>19</v>
      </c>
      <c r="J44" s="87">
        <v>16</v>
      </c>
      <c r="K44" s="87">
        <v>15</v>
      </c>
      <c r="L44" s="87">
        <v>29</v>
      </c>
      <c r="M44" s="88">
        <v>54</v>
      </c>
    </row>
    <row r="45" spans="2:13" ht="27.75" customHeight="1" x14ac:dyDescent="0.15">
      <c r="B45" s="1171"/>
      <c r="C45" s="1172"/>
      <c r="D45" s="85"/>
      <c r="E45" s="1177" t="s">
        <v>29</v>
      </c>
      <c r="F45" s="1177"/>
      <c r="G45" s="1177"/>
      <c r="H45" s="1178"/>
      <c r="I45" s="86">
        <v>407</v>
      </c>
      <c r="J45" s="87">
        <v>414</v>
      </c>
      <c r="K45" s="87">
        <v>424</v>
      </c>
      <c r="L45" s="87">
        <v>417</v>
      </c>
      <c r="M45" s="88">
        <v>431</v>
      </c>
    </row>
    <row r="46" spans="2:13" ht="27.75" customHeight="1" x14ac:dyDescent="0.15">
      <c r="B46" s="1171"/>
      <c r="C46" s="1172"/>
      <c r="D46" s="85"/>
      <c r="E46" s="1177" t="s">
        <v>30</v>
      </c>
      <c r="F46" s="1177"/>
      <c r="G46" s="1177"/>
      <c r="H46" s="1178"/>
      <c r="I46" s="86" t="s">
        <v>473</v>
      </c>
      <c r="J46" s="87" t="s">
        <v>473</v>
      </c>
      <c r="K46" s="87" t="s">
        <v>473</v>
      </c>
      <c r="L46" s="87" t="s">
        <v>473</v>
      </c>
      <c r="M46" s="88">
        <v>4</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2848</v>
      </c>
      <c r="J49" s="87">
        <v>3038</v>
      </c>
      <c r="K49" s="87">
        <v>3490</v>
      </c>
      <c r="L49" s="87">
        <v>3518</v>
      </c>
      <c r="M49" s="88">
        <v>3600</v>
      </c>
    </row>
    <row r="50" spans="2:13" ht="27.75" customHeight="1" x14ac:dyDescent="0.15">
      <c r="B50" s="1171"/>
      <c r="C50" s="1172"/>
      <c r="D50" s="85"/>
      <c r="E50" s="1177" t="s">
        <v>35</v>
      </c>
      <c r="F50" s="1177"/>
      <c r="G50" s="1177"/>
      <c r="H50" s="1178"/>
      <c r="I50" s="86">
        <v>17</v>
      </c>
      <c r="J50" s="87">
        <v>24</v>
      </c>
      <c r="K50" s="87">
        <v>27</v>
      </c>
      <c r="L50" s="87">
        <v>30</v>
      </c>
      <c r="M50" s="88">
        <v>348</v>
      </c>
    </row>
    <row r="51" spans="2:13" ht="27.75" customHeight="1" x14ac:dyDescent="0.15">
      <c r="B51" s="1173"/>
      <c r="C51" s="1174"/>
      <c r="D51" s="85"/>
      <c r="E51" s="1177" t="s">
        <v>36</v>
      </c>
      <c r="F51" s="1177"/>
      <c r="G51" s="1177"/>
      <c r="H51" s="1178"/>
      <c r="I51" s="86">
        <v>1924</v>
      </c>
      <c r="J51" s="87">
        <v>2076</v>
      </c>
      <c r="K51" s="87">
        <v>2057</v>
      </c>
      <c r="L51" s="87">
        <v>1986</v>
      </c>
      <c r="M51" s="88">
        <v>1963</v>
      </c>
    </row>
    <row r="52" spans="2:13" ht="27.75" customHeight="1" thickBot="1" x14ac:dyDescent="0.2">
      <c r="B52" s="1181" t="s">
        <v>37</v>
      </c>
      <c r="C52" s="1182"/>
      <c r="D52" s="90"/>
      <c r="E52" s="1183" t="s">
        <v>38</v>
      </c>
      <c r="F52" s="1183"/>
      <c r="G52" s="1183"/>
      <c r="H52" s="1184"/>
      <c r="I52" s="91">
        <v>-2731</v>
      </c>
      <c r="J52" s="92">
        <v>-3109</v>
      </c>
      <c r="K52" s="92">
        <v>-3530</v>
      </c>
      <c r="L52" s="92">
        <v>-3588</v>
      </c>
      <c r="M52" s="93">
        <v>-3736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155058</v>
      </c>
      <c r="E3" s="116"/>
      <c r="F3" s="117">
        <v>325581</v>
      </c>
      <c r="G3" s="118"/>
      <c r="H3" s="119"/>
    </row>
    <row r="4" spans="1:8" x14ac:dyDescent="0.15">
      <c r="A4" s="120"/>
      <c r="B4" s="121"/>
      <c r="C4" s="122"/>
      <c r="D4" s="123">
        <v>149366</v>
      </c>
      <c r="E4" s="124"/>
      <c r="F4" s="125">
        <v>165116</v>
      </c>
      <c r="G4" s="126"/>
      <c r="H4" s="127"/>
    </row>
    <row r="5" spans="1:8" x14ac:dyDescent="0.15">
      <c r="A5" s="108" t="s">
        <v>506</v>
      </c>
      <c r="B5" s="113"/>
      <c r="C5" s="114"/>
      <c r="D5" s="115">
        <v>237796</v>
      </c>
      <c r="E5" s="116"/>
      <c r="F5" s="117">
        <v>203567</v>
      </c>
      <c r="G5" s="118"/>
      <c r="H5" s="119"/>
    </row>
    <row r="6" spans="1:8" x14ac:dyDescent="0.15">
      <c r="A6" s="120"/>
      <c r="B6" s="121"/>
      <c r="C6" s="122"/>
      <c r="D6" s="123">
        <v>198644</v>
      </c>
      <c r="E6" s="124"/>
      <c r="F6" s="125">
        <v>121137</v>
      </c>
      <c r="G6" s="126"/>
      <c r="H6" s="127"/>
    </row>
    <row r="7" spans="1:8" x14ac:dyDescent="0.15">
      <c r="A7" s="108" t="s">
        <v>507</v>
      </c>
      <c r="B7" s="113"/>
      <c r="C7" s="114"/>
      <c r="D7" s="115">
        <v>85393</v>
      </c>
      <c r="E7" s="116"/>
      <c r="F7" s="117">
        <v>185018</v>
      </c>
      <c r="G7" s="118"/>
      <c r="H7" s="119"/>
    </row>
    <row r="8" spans="1:8" x14ac:dyDescent="0.15">
      <c r="A8" s="120"/>
      <c r="B8" s="121"/>
      <c r="C8" s="122"/>
      <c r="D8" s="123">
        <v>43582</v>
      </c>
      <c r="E8" s="124"/>
      <c r="F8" s="125">
        <v>95064</v>
      </c>
      <c r="G8" s="126"/>
      <c r="H8" s="127"/>
    </row>
    <row r="9" spans="1:8" x14ac:dyDescent="0.15">
      <c r="A9" s="108" t="s">
        <v>508</v>
      </c>
      <c r="B9" s="113"/>
      <c r="C9" s="114"/>
      <c r="D9" s="115">
        <v>166621</v>
      </c>
      <c r="E9" s="116"/>
      <c r="F9" s="117">
        <v>238802</v>
      </c>
      <c r="G9" s="118"/>
      <c r="H9" s="119"/>
    </row>
    <row r="10" spans="1:8" x14ac:dyDescent="0.15">
      <c r="A10" s="120"/>
      <c r="B10" s="121"/>
      <c r="C10" s="122"/>
      <c r="D10" s="123">
        <v>69397</v>
      </c>
      <c r="E10" s="124"/>
      <c r="F10" s="125">
        <v>128562</v>
      </c>
      <c r="G10" s="126"/>
      <c r="H10" s="127"/>
    </row>
    <row r="11" spans="1:8" x14ac:dyDescent="0.15">
      <c r="A11" s="108" t="s">
        <v>509</v>
      </c>
      <c r="B11" s="113"/>
      <c r="C11" s="114"/>
      <c r="D11" s="115">
        <v>285680</v>
      </c>
      <c r="E11" s="116"/>
      <c r="F11" s="117">
        <v>288550</v>
      </c>
      <c r="G11" s="118"/>
      <c r="H11" s="119"/>
    </row>
    <row r="12" spans="1:8" x14ac:dyDescent="0.15">
      <c r="A12" s="120"/>
      <c r="B12" s="121"/>
      <c r="C12" s="128"/>
      <c r="D12" s="123">
        <v>67620</v>
      </c>
      <c r="E12" s="124"/>
      <c r="F12" s="125">
        <v>141525</v>
      </c>
      <c r="G12" s="126"/>
      <c r="H12" s="127"/>
    </row>
    <row r="13" spans="1:8" x14ac:dyDescent="0.15">
      <c r="A13" s="108"/>
      <c r="B13" s="113"/>
      <c r="C13" s="129"/>
      <c r="D13" s="130">
        <v>186110</v>
      </c>
      <c r="E13" s="131"/>
      <c r="F13" s="132">
        <v>248304</v>
      </c>
      <c r="G13" s="133"/>
      <c r="H13" s="119"/>
    </row>
    <row r="14" spans="1:8" x14ac:dyDescent="0.15">
      <c r="A14" s="120"/>
      <c r="B14" s="121"/>
      <c r="C14" s="122"/>
      <c r="D14" s="123">
        <v>105722</v>
      </c>
      <c r="E14" s="124"/>
      <c r="F14" s="125">
        <v>130281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2.69</v>
      </c>
      <c r="C19" s="134">
        <f>ROUND(VALUE(SUBSTITUTE(実質収支比率等に係る経年分析!G$48,"▲","-")),2)</f>
        <v>2.52</v>
      </c>
      <c r="D19" s="134">
        <f>ROUND(VALUE(SUBSTITUTE(実質収支比率等に係る経年分析!H$48,"▲","-")),2)</f>
        <v>2.27</v>
      </c>
      <c r="E19" s="134">
        <f>ROUND(VALUE(SUBSTITUTE(実質収支比率等に係る経年分析!I$48,"▲","-")),2)</f>
        <v>2.76</v>
      </c>
      <c r="F19" s="134">
        <f>ROUND(VALUE(SUBSTITUTE(実質収支比率等に係る経年分析!J$48,"▲","-")),2)</f>
        <v>2.77</v>
      </c>
    </row>
    <row r="20" spans="1:11" x14ac:dyDescent="0.15">
      <c r="A20" s="134" t="s">
        <v>43</v>
      </c>
      <c r="B20" s="134">
        <f>ROUND(VALUE(SUBSTITUTE(実質収支比率等に係る経年分析!F$47,"▲","-")),2)</f>
        <v>54.71</v>
      </c>
      <c r="C20" s="134">
        <f>ROUND(VALUE(SUBSTITUTE(実質収支比率等に係る経年分析!G$47,"▲","-")),2)</f>
        <v>56.23</v>
      </c>
      <c r="D20" s="134">
        <f>ROUND(VALUE(SUBSTITUTE(実質収支比率等に係る経年分析!H$47,"▲","-")),2)</f>
        <v>58.07</v>
      </c>
      <c r="E20" s="134">
        <f>ROUND(VALUE(SUBSTITUTE(実質収支比率等に係る経年分析!I$47,"▲","-")),2)</f>
        <v>57.78</v>
      </c>
      <c r="F20" s="134">
        <f>ROUND(VALUE(SUBSTITUTE(実質収支比率等に係る経年分析!J$47,"▲","-")),2)</f>
        <v>57.68</v>
      </c>
    </row>
    <row r="21" spans="1:11" x14ac:dyDescent="0.15">
      <c r="A21" s="134" t="s">
        <v>44</v>
      </c>
      <c r="B21" s="134">
        <f>IF(ISNUMBER(VALUE(SUBSTITUTE(実質収支比率等に係る経年分析!F$49,"▲","-"))),ROUND(VALUE(SUBSTITUTE(実質収支比率等に係る経年分析!F$49,"▲","-")),2),NA())</f>
        <v>9.9499999999999993</v>
      </c>
      <c r="C21" s="134">
        <f>IF(ISNUMBER(VALUE(SUBSTITUTE(実質収支比率等に係る経年分析!G$49,"▲","-"))),ROUND(VALUE(SUBSTITUTE(実質収支比率等に係る経年分析!G$49,"▲","-")),2),NA())</f>
        <v>8.8000000000000007</v>
      </c>
      <c r="D21" s="134">
        <f>IF(ISNUMBER(VALUE(SUBSTITUTE(実質収支比率等に係る経年分析!H$49,"▲","-"))),ROUND(VALUE(SUBSTITUTE(実質収支比率等に係る経年分析!H$49,"▲","-")),2),NA())</f>
        <v>-0.22</v>
      </c>
      <c r="E21" s="134">
        <f>IF(ISNUMBER(VALUE(SUBSTITUTE(実質収支比率等に係る経年分析!I$49,"▲","-"))),ROUND(VALUE(SUBSTITUTE(実質収支比率等に係る経年分析!I$49,"▲","-")),2),NA())</f>
        <v>9.94</v>
      </c>
      <c r="F21" s="134">
        <f>IF(ISNUMBER(VALUE(SUBSTITUTE(実質収支比率等に係る経年分析!J$49,"▲","-"))),ROUND(VALUE(SUBSTITUTE(実質収支比率等に係る経年分析!J$49,"▲","-")),2),NA())</f>
        <v>11.57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5.27</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3.38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3.07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2.97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2.71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2.5</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228</v>
      </c>
      <c r="E42" s="136"/>
      <c r="F42" s="136"/>
      <c r="G42" s="136">
        <f>'実質公債費比率（分子）の構造'!L$52</f>
        <v>222</v>
      </c>
      <c r="H42" s="136"/>
      <c r="I42" s="136"/>
      <c r="J42" s="136">
        <f>'実質公債費比率（分子）の構造'!M$52</f>
        <v>222</v>
      </c>
      <c r="K42" s="136"/>
      <c r="L42" s="136"/>
      <c r="M42" s="136">
        <f>'実質公債費比率（分子）の構造'!N$52</f>
        <v>227</v>
      </c>
      <c r="N42" s="136"/>
      <c r="O42" s="136"/>
      <c r="P42" s="136">
        <f>'実質公債費比率（分子）の構造'!O$52</f>
        <v>230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20</v>
      </c>
      <c r="C45" s="136"/>
      <c r="D45" s="136"/>
      <c r="E45" s="136">
        <f>'実質公債費比率（分子）の構造'!L$49</f>
        <v>4</v>
      </c>
      <c r="F45" s="136"/>
      <c r="G45" s="136"/>
      <c r="H45" s="136">
        <f>'実質公債費比率（分子）の構造'!M$49</f>
        <v>4</v>
      </c>
      <c r="I45" s="136"/>
      <c r="J45" s="136"/>
      <c r="K45" s="136">
        <f>'実質公債費比率（分子）の構造'!N$49</f>
        <v>3</v>
      </c>
      <c r="L45" s="136"/>
      <c r="M45" s="136"/>
      <c r="N45" s="136">
        <f>'実質公債費比率（分子）の構造'!O$49</f>
        <v>4</v>
      </c>
      <c r="O45" s="136"/>
      <c r="P45" s="136"/>
    </row>
    <row r="46" spans="1:16" x14ac:dyDescent="0.15">
      <c r="A46" s="136" t="s">
        <v>55</v>
      </c>
      <c r="B46" s="136">
        <f>'実質公債費比率（分子）の構造'!K$48</f>
        <v>1</v>
      </c>
      <c r="C46" s="136"/>
      <c r="D46" s="136"/>
      <c r="E46" s="136">
        <f>'実質公債費比率（分子）の構造'!L$48</f>
        <v>1</v>
      </c>
      <c r="F46" s="136"/>
      <c r="G46" s="136"/>
      <c r="H46" s="136">
        <f>'実質公債費比率（分子）の構造'!M$48</f>
        <v>1</v>
      </c>
      <c r="I46" s="136"/>
      <c r="J46" s="136"/>
      <c r="K46" s="136">
        <f>'実質公債費比率（分子）の構造'!N$48</f>
        <v>1</v>
      </c>
      <c r="L46" s="136"/>
      <c r="M46" s="136"/>
      <c r="N46" s="136">
        <f>'実質公債費比率（分子）の構造'!O$48</f>
        <v>1</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286</v>
      </c>
      <c r="C49" s="136"/>
      <c r="D49" s="136"/>
      <c r="E49" s="136">
        <f>'実質公債費比率（分子）の構造'!L$45</f>
        <v>262</v>
      </c>
      <c r="F49" s="136"/>
      <c r="G49" s="136"/>
      <c r="H49" s="136">
        <f>'実質公債費比率（分子）の構造'!M$45</f>
        <v>236</v>
      </c>
      <c r="I49" s="136"/>
      <c r="J49" s="136"/>
      <c r="K49" s="136">
        <f>'実質公債費比率（分子）の構造'!N$45</f>
        <v>197</v>
      </c>
      <c r="L49" s="136"/>
      <c r="M49" s="136"/>
      <c r="N49" s="136">
        <f>'実質公債費比率（分子）の構造'!O$45</f>
        <v>200</v>
      </c>
      <c r="O49" s="136"/>
      <c r="P49" s="136"/>
    </row>
    <row r="50" spans="1:16" x14ac:dyDescent="0.15">
      <c r="A50" s="136" t="s">
        <v>58</v>
      </c>
      <c r="B50" s="136" t="e">
        <f>NA()</f>
        <v>#N/A</v>
      </c>
      <c r="C50" s="136">
        <f>IF(ISNUMBER('実質公債費比率（分子）の構造'!K$53),'実質公債費比率（分子）の構造'!K$53,NA())</f>
        <v>79</v>
      </c>
      <c r="D50" s="136" t="e">
        <f>NA()</f>
        <v>#N/A</v>
      </c>
      <c r="E50" s="136" t="e">
        <f>NA()</f>
        <v>#N/A</v>
      </c>
      <c r="F50" s="136">
        <f>IF(ISNUMBER('実質公債費比率（分子）の構造'!L$53),'実質公債費比率（分子）の構造'!L$53,NA())</f>
        <v>45</v>
      </c>
      <c r="G50" s="136" t="e">
        <f>NA()</f>
        <v>#N/A</v>
      </c>
      <c r="H50" s="136" t="e">
        <f>NA()</f>
        <v>#N/A</v>
      </c>
      <c r="I50" s="136">
        <f>IF(ISNUMBER('実質公債費比率（分子）の構造'!M$53),'実質公債費比率（分子）の構造'!M$53,NA())</f>
        <v>19</v>
      </c>
      <c r="J50" s="136" t="e">
        <f>NA()</f>
        <v>#N/A</v>
      </c>
      <c r="K50" s="136" t="e">
        <f>NA()</f>
        <v>#N/A</v>
      </c>
      <c r="L50" s="136">
        <f>IF(ISNUMBER('実質公債費比率（分子）の構造'!N$53),'実質公債費比率（分子）の構造'!N$53,NA())</f>
        <v>-26</v>
      </c>
      <c r="M50" s="136" t="e">
        <f>NA()</f>
        <v>#N/A</v>
      </c>
      <c r="N50" s="136" t="e">
        <f>NA()</f>
        <v>#N/A</v>
      </c>
      <c r="O50" s="136">
        <f>IF(ISNUMBER('実質公債費比率（分子）の構造'!O$53),'実質公債費比率（分子）の構造'!O$53,NA())</f>
        <v>-25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1924</v>
      </c>
      <c r="E56" s="135"/>
      <c r="F56" s="135"/>
      <c r="G56" s="135">
        <f>'将来負担比率（分子）の構造'!J$51</f>
        <v>2076</v>
      </c>
      <c r="H56" s="135"/>
      <c r="I56" s="135"/>
      <c r="J56" s="135">
        <f>'将来負担比率（分子）の構造'!K$51</f>
        <v>2057</v>
      </c>
      <c r="K56" s="135"/>
      <c r="L56" s="135"/>
      <c r="M56" s="135">
        <f>'将来負担比率（分子）の構造'!L$51</f>
        <v>1986</v>
      </c>
      <c r="N56" s="135"/>
      <c r="O56" s="135"/>
      <c r="P56" s="135">
        <f>'将来負担比率（分子）の構造'!M$51</f>
        <v>1963</v>
      </c>
    </row>
    <row r="57" spans="1:16" x14ac:dyDescent="0.15">
      <c r="A57" s="135" t="s">
        <v>35</v>
      </c>
      <c r="B57" s="135"/>
      <c r="C57" s="135"/>
      <c r="D57" s="135">
        <f>'将来負担比率（分子）の構造'!I$50</f>
        <v>17</v>
      </c>
      <c r="E57" s="135"/>
      <c r="F57" s="135"/>
      <c r="G57" s="135">
        <f>'将来負担比率（分子）の構造'!J$50</f>
        <v>24</v>
      </c>
      <c r="H57" s="135"/>
      <c r="I57" s="135"/>
      <c r="J57" s="135">
        <f>'将来負担比率（分子）の構造'!K$50</f>
        <v>27</v>
      </c>
      <c r="K57" s="135"/>
      <c r="L57" s="135"/>
      <c r="M57" s="135">
        <f>'将来負担比率（分子）の構造'!L$50</f>
        <v>30</v>
      </c>
      <c r="N57" s="135"/>
      <c r="O57" s="135"/>
      <c r="P57" s="135">
        <f>'将来負担比率（分子）の構造'!M$50</f>
        <v>348</v>
      </c>
    </row>
    <row r="58" spans="1:16" x14ac:dyDescent="0.15">
      <c r="A58" s="135" t="s">
        <v>34</v>
      </c>
      <c r="B58" s="135"/>
      <c r="C58" s="135"/>
      <c r="D58" s="135">
        <f>'将来負担比率（分子）の構造'!I$49</f>
        <v>2848</v>
      </c>
      <c r="E58" s="135"/>
      <c r="F58" s="135"/>
      <c r="G58" s="135">
        <f>'将来負担比率（分子）の構造'!J$49</f>
        <v>3038</v>
      </c>
      <c r="H58" s="135"/>
      <c r="I58" s="135"/>
      <c r="J58" s="135">
        <f>'将来負担比率（分子）の構造'!K$49</f>
        <v>3490</v>
      </c>
      <c r="K58" s="135"/>
      <c r="L58" s="135"/>
      <c r="M58" s="135">
        <f>'将来負担比率（分子）の構造'!L$49</f>
        <v>3518</v>
      </c>
      <c r="N58" s="135"/>
      <c r="O58" s="135"/>
      <c r="P58" s="135">
        <f>'将来負担比率（分子）の構造'!M$49</f>
        <v>3600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4</v>
      </c>
      <c r="O61" s="135"/>
      <c r="P61" s="135"/>
    </row>
    <row r="62" spans="1:16" x14ac:dyDescent="0.15">
      <c r="A62" s="135" t="s">
        <v>29</v>
      </c>
      <c r="B62" s="135">
        <f>'将来負担比率（分子）の構造'!I$45</f>
        <v>407</v>
      </c>
      <c r="C62" s="135"/>
      <c r="D62" s="135"/>
      <c r="E62" s="135">
        <f>'将来負担比率（分子）の構造'!J$45</f>
        <v>414</v>
      </c>
      <c r="F62" s="135"/>
      <c r="G62" s="135"/>
      <c r="H62" s="135">
        <f>'将来負担比率（分子）の構造'!K$45</f>
        <v>424</v>
      </c>
      <c r="I62" s="135"/>
      <c r="J62" s="135"/>
      <c r="K62" s="135">
        <f>'将来負担比率（分子）の構造'!L$45</f>
        <v>417</v>
      </c>
      <c r="L62" s="135"/>
      <c r="M62" s="135"/>
      <c r="N62" s="135">
        <f>'将来負担比率（分子）の構造'!M$45</f>
        <v>431</v>
      </c>
      <c r="O62" s="135"/>
      <c r="P62" s="135"/>
    </row>
    <row r="63" spans="1:16" x14ac:dyDescent="0.15">
      <c r="A63" s="135" t="s">
        <v>28</v>
      </c>
      <c r="B63" s="135">
        <f>'将来負担比率（分子）の構造'!I$44</f>
        <v>19</v>
      </c>
      <c r="C63" s="135"/>
      <c r="D63" s="135"/>
      <c r="E63" s="135">
        <f>'将来負担比率（分子）の構造'!J$44</f>
        <v>16</v>
      </c>
      <c r="F63" s="135"/>
      <c r="G63" s="135"/>
      <c r="H63" s="135">
        <f>'将来負担比率（分子）の構造'!K$44</f>
        <v>15</v>
      </c>
      <c r="I63" s="135"/>
      <c r="J63" s="135"/>
      <c r="K63" s="135">
        <f>'将来負担比率（分子）の構造'!L$44</f>
        <v>29</v>
      </c>
      <c r="L63" s="135"/>
      <c r="M63" s="135"/>
      <c r="N63" s="135">
        <f>'将来負担比率（分子）の構造'!M$44</f>
        <v>54</v>
      </c>
      <c r="O63" s="135"/>
      <c r="P63" s="135"/>
    </row>
    <row r="64" spans="1:16" x14ac:dyDescent="0.15">
      <c r="A64" s="135" t="s">
        <v>27</v>
      </c>
      <c r="B64" s="135">
        <f>'将来負担比率（分子）の構造'!I$43</f>
        <v>8</v>
      </c>
      <c r="C64" s="135"/>
      <c r="D64" s="135"/>
      <c r="E64" s="135">
        <f>'将来負担比率（分子）の構造'!J$43</f>
        <v>7</v>
      </c>
      <c r="F64" s="135"/>
      <c r="G64" s="135"/>
      <c r="H64" s="135">
        <f>'将来負担比率（分子）の構造'!K$43</f>
        <v>6</v>
      </c>
      <c r="I64" s="135"/>
      <c r="J64" s="135"/>
      <c r="K64" s="135">
        <f>'将来負担比率（分子）の構造'!L$43</f>
        <v>5</v>
      </c>
      <c r="L64" s="135"/>
      <c r="M64" s="135"/>
      <c r="N64" s="135">
        <f>'将来負担比率（分子）の構造'!M$43</f>
        <v>4</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1625</v>
      </c>
      <c r="C66" s="135"/>
      <c r="D66" s="135"/>
      <c r="E66" s="135">
        <f>'将来負担比率（分子）の構造'!J$41</f>
        <v>1591</v>
      </c>
      <c r="F66" s="135"/>
      <c r="G66" s="135"/>
      <c r="H66" s="135">
        <f>'将来負担比率（分子）の構造'!K$41</f>
        <v>1598</v>
      </c>
      <c r="I66" s="135"/>
      <c r="J66" s="135"/>
      <c r="K66" s="135">
        <f>'将来負担比率（分子）の構造'!L$41</f>
        <v>1496</v>
      </c>
      <c r="L66" s="135"/>
      <c r="M66" s="135"/>
      <c r="N66" s="135">
        <f>'将来負担比率（分子）の構造'!M$41</f>
        <v>1683</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